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mmad.diabat\Desktop\main economic\PDF + WORD\"/>
    </mc:Choice>
  </mc:AlternateContent>
  <bookViews>
    <workbookView xWindow="0" yWindow="0" windowWidth="29070" windowHeight="15870" activeTab="1"/>
  </bookViews>
  <sheets>
    <sheet name="JOD" sheetId="2" r:id="rId1"/>
    <sheet name="USD" sheetId="3" r:id="rId2"/>
  </sheets>
  <definedNames>
    <definedName name="_xlnm.Print_Area" localSheetId="0">JOD!$A$1:$AA$101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3" l="1"/>
  <c r="X27" i="3"/>
  <c r="Y26" i="3"/>
  <c r="X26" i="3"/>
  <c r="Y4" i="3"/>
  <c r="X4" i="3"/>
  <c r="Z27" i="3" l="1"/>
  <c r="Z26" i="3"/>
  <c r="Z75" i="3"/>
  <c r="Z74" i="3"/>
  <c r="Y71" i="3"/>
  <c r="Z71" i="3"/>
  <c r="Z90" i="3" l="1"/>
  <c r="Y54" i="3" l="1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Z54" i="3"/>
  <c r="B54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B52" i="3"/>
  <c r="Z67" i="3" l="1"/>
  <c r="Z66" i="3"/>
  <c r="Z65" i="3"/>
  <c r="Z64" i="3"/>
  <c r="Z63" i="3"/>
  <c r="Z62" i="3"/>
  <c r="Z61" i="3"/>
  <c r="Z60" i="3"/>
  <c r="Z59" i="3"/>
  <c r="Z58" i="3"/>
  <c r="Z57" i="3"/>
  <c r="Z56" i="3"/>
  <c r="Z53" i="3"/>
  <c r="Z51" i="3"/>
  <c r="Z45" i="3"/>
  <c r="Z46" i="3"/>
  <c r="Z47" i="3"/>
  <c r="Z48" i="3"/>
  <c r="Z49" i="3"/>
  <c r="Z44" i="3"/>
  <c r="Z34" i="3" l="1"/>
  <c r="Z35" i="3"/>
  <c r="Z36" i="3"/>
  <c r="Z33" i="3"/>
  <c r="Y15" i="2" l="1"/>
  <c r="Z91" i="3" l="1"/>
  <c r="Z92" i="3"/>
  <c r="Z93" i="3"/>
  <c r="Z94" i="3"/>
  <c r="Z89" i="3"/>
  <c r="Y75" i="3" l="1"/>
  <c r="Y14" i="3" s="1"/>
  <c r="Y74" i="3"/>
  <c r="Y72" i="3"/>
  <c r="Y29" i="3" l="1"/>
  <c r="Z86" i="3" l="1"/>
  <c r="Z85" i="3"/>
  <c r="Z84" i="3"/>
  <c r="Z83" i="3"/>
  <c r="Z82" i="3"/>
  <c r="Z81" i="3"/>
  <c r="Z80" i="3"/>
  <c r="Y16" i="3" l="1"/>
  <c r="Y15" i="3"/>
  <c r="Y92" i="3" l="1"/>
  <c r="Y90" i="3"/>
  <c r="Y91" i="3"/>
  <c r="Y93" i="3"/>
  <c r="Y94" i="3"/>
  <c r="Y89" i="3"/>
  <c r="Y42" i="3" l="1"/>
  <c r="Y30" i="3"/>
  <c r="Y95" i="3"/>
  <c r="X97" i="3"/>
  <c r="W97" i="3"/>
  <c r="V97" i="3"/>
  <c r="U97" i="3"/>
  <c r="Y96" i="3"/>
  <c r="X72" i="3" l="1"/>
  <c r="Y97" i="3" l="1"/>
  <c r="Y85" i="3" l="1"/>
  <c r="Y83" i="3"/>
  <c r="Y81" i="3"/>
  <c r="Y67" i="3"/>
  <c r="Y65" i="3"/>
  <c r="Y63" i="3"/>
  <c r="Y61" i="3"/>
  <c r="Y58" i="3"/>
  <c r="Y57" i="3"/>
  <c r="B91" i="3" l="1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B89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B80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B71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R62" i="3"/>
  <c r="S62" i="3"/>
  <c r="T62" i="3"/>
  <c r="U62" i="3"/>
  <c r="V62" i="3"/>
  <c r="W62" i="3"/>
  <c r="X62" i="3"/>
  <c r="Y62" i="3"/>
  <c r="R64" i="3"/>
  <c r="S64" i="3"/>
  <c r="T64" i="3"/>
  <c r="U64" i="3"/>
  <c r="V64" i="3"/>
  <c r="W64" i="3"/>
  <c r="X64" i="3"/>
  <c r="Y64" i="3"/>
  <c r="R66" i="3"/>
  <c r="S66" i="3"/>
  <c r="T66" i="3"/>
  <c r="U66" i="3"/>
  <c r="V66" i="3"/>
  <c r="W66" i="3"/>
  <c r="X66" i="3"/>
  <c r="Y6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B56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B51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B44" i="3"/>
  <c r="F39" i="3"/>
  <c r="J39" i="3"/>
  <c r="N39" i="3"/>
  <c r="R39" i="3"/>
  <c r="B39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B26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B6" i="3"/>
  <c r="B9" i="3"/>
  <c r="B10" i="3"/>
  <c r="B11" i="3"/>
  <c r="B14" i="3"/>
  <c r="B15" i="3"/>
  <c r="B16" i="3"/>
  <c r="B17" i="3"/>
  <c r="B18" i="3"/>
  <c r="B20" i="3"/>
  <c r="B21" i="3"/>
  <c r="B4" i="3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</calcChain>
</file>

<file path=xl/sharedStrings.xml><?xml version="1.0" encoding="utf-8"?>
<sst xmlns="http://schemas.openxmlformats.org/spreadsheetml/2006/main" count="654" uniqueCount="285">
  <si>
    <t xml:space="preserve">المؤشر </t>
  </si>
  <si>
    <t xml:space="preserve">الناتج المحلي الإجمالي بالأسعار الجارية (مليار دينار) </t>
  </si>
  <si>
    <t>معدل البطالة (%)</t>
  </si>
  <si>
    <t>Inflation (%)</t>
  </si>
  <si>
    <t>Coverage of the Kingdom’s imports of goods and services (In Months)</t>
  </si>
  <si>
    <t xml:space="preserve">القطاع الحقيقي </t>
  </si>
  <si>
    <t>الناتج المحلي الإجمالي بالأسعار الجارية (مليار دينار)</t>
  </si>
  <si>
    <t>نصيب الفرد من الناتج المحلي الإجمالي بالأسعار الجارية (دينار)</t>
  </si>
  <si>
    <t xml:space="preserve">معدلات البطالة </t>
  </si>
  <si>
    <t>الفقر</t>
  </si>
  <si>
    <t>2002/2003</t>
  </si>
  <si>
    <t xml:space="preserve">قطاع المالية العامة </t>
  </si>
  <si>
    <t>النفقات الجارية (مليار دينار)</t>
  </si>
  <si>
    <t>النفقات الرأسمالية (مليار دينار)</t>
  </si>
  <si>
    <t xml:space="preserve">اجمالي الايرادات والنفقات </t>
  </si>
  <si>
    <t>العجز/ الوفر في الموازنة</t>
  </si>
  <si>
    <t>Budget Deficit/ Surplus</t>
  </si>
  <si>
    <t xml:space="preserve">الدين العام </t>
  </si>
  <si>
    <t>الرصيد القائم للدين العام الخارجي (مليار دينار)</t>
  </si>
  <si>
    <t xml:space="preserve">Public Debt                  </t>
  </si>
  <si>
    <t>n.a</t>
  </si>
  <si>
    <t xml:space="preserve">القطاع  الخارجي </t>
  </si>
  <si>
    <t>External Sector</t>
  </si>
  <si>
    <t>Balance of Payments</t>
  </si>
  <si>
    <t xml:space="preserve">ميزان المدفوعات </t>
  </si>
  <si>
    <t>الميزان التجاري (مليار دينار)</t>
  </si>
  <si>
    <t>القطاع النقدي</t>
  </si>
  <si>
    <t>Monetary Sector</t>
  </si>
  <si>
    <t>مؤشرات مختارة</t>
  </si>
  <si>
    <t>Absolute poverty line  (JD)</t>
  </si>
  <si>
    <t>Main Economic Indicators</t>
  </si>
  <si>
    <t xml:space="preserve">Indicator </t>
  </si>
  <si>
    <t xml:space="preserve">Puplic finance </t>
  </si>
  <si>
    <t>المستوردات (مليار دينار)</t>
  </si>
  <si>
    <t>** بيانات الناتج المحلي الاجمالي بالاسعار الثابتة خلال الفترة (2000-20007) حسب سنة الاساس 1994</t>
  </si>
  <si>
    <t>NA</t>
  </si>
  <si>
    <t>الصادرات الوطنية (مليار دينار)</t>
  </si>
  <si>
    <t>إجمالي الإيرادات والمساعدات الخارجية (مليار دينار)</t>
  </si>
  <si>
    <t>الإيرادات المحلية (مليار دينار)</t>
  </si>
  <si>
    <t>المساعدات الخارجية (مليار دينار)</t>
  </si>
  <si>
    <t>إجمالي الإنفاق (مليار دينار)</t>
  </si>
  <si>
    <t xml:space="preserve">التسهيلات الائتمانية الممنوحة من قبل البنوك المرخصة (مليار دينار)   </t>
  </si>
  <si>
    <t>إجمالي الصادرات (مليار دينار)</t>
  </si>
  <si>
    <t>تغطية الاحتياطيات الأجنبية لمستوردات المملكة من السلع والخدمات (بالأشهر)</t>
  </si>
  <si>
    <t xml:space="preserve">تغطية الاحتياطيات الأجنبية لمستوردات المملكة من السلع والخدمات (بالأشهر) </t>
  </si>
  <si>
    <t xml:space="preserve">تفصيلات المؤشرات </t>
  </si>
  <si>
    <t>Indecatores Details</t>
  </si>
  <si>
    <r>
      <t>إجمالي</t>
    </r>
    <r>
      <rPr>
        <sz val="14"/>
        <rFont val="Simplified Arabic"/>
        <family val="1"/>
      </rPr>
      <t xml:space="preserve"> </t>
    </r>
    <r>
      <rPr>
        <b/>
        <sz val="14"/>
        <rFont val="Simplified Arabic"/>
        <family val="1"/>
      </rPr>
      <t xml:space="preserve">الدين العام الداخلي (مليار دينار) </t>
    </r>
  </si>
  <si>
    <t xml:space="preserve">الحساب الجاري (مليار دينار) </t>
  </si>
  <si>
    <t>إجمالي الاحتياطات من العملات الاجنبية (مليار دينار)</t>
  </si>
  <si>
    <t xml:space="preserve">نمو الناتج المحلي الإجمالي بالاسعار الثابتة (%) </t>
  </si>
  <si>
    <t xml:space="preserve">معدل البطالة (%) </t>
  </si>
  <si>
    <t xml:space="preserve">معدل البطالة عند الإناث (%) </t>
  </si>
  <si>
    <t xml:space="preserve">معدل البطالة عند الذكور (%) </t>
  </si>
  <si>
    <t>خط الفقر المطلق (دينار)</t>
  </si>
  <si>
    <t xml:space="preserve">نسبة نمو إجمالي الدين العام (%) </t>
  </si>
  <si>
    <t>Inflation (% in average CPI)</t>
  </si>
  <si>
    <t>Imports (JD Billion)</t>
  </si>
  <si>
    <t>CBJ's gross foreign reserves (including gold and SDRs) (JD Billion)</t>
  </si>
  <si>
    <t>Grants (JD Billion )</t>
  </si>
  <si>
    <t>CBJ's gross foreign reserves (including gold and SDRs) (US$ Billion)</t>
  </si>
  <si>
    <t>الدخل السياحي (مليار دينار)</t>
  </si>
  <si>
    <t xml:space="preserve">المؤشرات الاقتصادية الرئيسية </t>
  </si>
  <si>
    <t>نمو الناتج المحلي الإجمالي بالأسعار الثابتة (%)</t>
  </si>
  <si>
    <t xml:space="preserve">الاستثمار الأجنبي المباشر في الأردن (مليون دينار) </t>
  </si>
  <si>
    <r>
      <t>حوالات العاملين في الخارج (مليار دينار)</t>
    </r>
    <r>
      <rPr>
        <sz val="14"/>
        <rFont val="Simplified Arabic"/>
        <family val="1"/>
        <charset val="178"/>
      </rPr>
      <t xml:space="preserve"> </t>
    </r>
  </si>
  <si>
    <t xml:space="preserve">إجمالي الإنفاق (مليار دينار)  </t>
  </si>
  <si>
    <t>إجمالي الودائع في البنوك المرخصة (مليار دينار)</t>
  </si>
  <si>
    <t>Selected Indicators</t>
  </si>
  <si>
    <t xml:space="preserve">Tourism income (JD Billion)   </t>
  </si>
  <si>
    <t xml:space="preserve">Trade balance (JD Billion)  </t>
  </si>
  <si>
    <t>Domestic exports (JD Billion)</t>
  </si>
  <si>
    <t>Unemployment rate (%)</t>
  </si>
  <si>
    <t>GDP at current prices (JD Billion)</t>
  </si>
  <si>
    <t>GDP per capita at current prices (JD)</t>
  </si>
  <si>
    <t>GDP growth rate at constant prices (%) *</t>
  </si>
  <si>
    <t>Workers’ remittances (JD Billion)</t>
  </si>
  <si>
    <t>Domestic revenues (JD Billion)</t>
  </si>
  <si>
    <t xml:space="preserve">Total expenditures (JD Billion) </t>
  </si>
  <si>
    <t xml:space="preserve">Credit facilities extended by licensed banks (JD Billion) </t>
  </si>
  <si>
    <t>The real sector</t>
  </si>
  <si>
    <t>GDP at constant prices (JD Billion) **</t>
  </si>
  <si>
    <t>Unemployment rates</t>
  </si>
  <si>
    <t>Females unemployment rate (%)</t>
  </si>
  <si>
    <t>Males unemployment rate (%)</t>
  </si>
  <si>
    <t>Poverty</t>
  </si>
  <si>
    <t>Total revenues and grants (JD Billion)</t>
  </si>
  <si>
    <t xml:space="preserve">Total revenues and expenditures                                                                                                     </t>
  </si>
  <si>
    <t>Total expenditures (JD Billion)</t>
  </si>
  <si>
    <t>Current expenditures (JD Billion)</t>
  </si>
  <si>
    <t>Capital expenditure (JD Billion)</t>
  </si>
  <si>
    <t xml:space="preserve">Gross public debt growth (%) </t>
  </si>
  <si>
    <t>Gross domestic debt (JD Billion)</t>
  </si>
  <si>
    <t>Gross central government public debt (JD Billion)</t>
  </si>
  <si>
    <t>Outstanding external public debt (JD Billion)</t>
  </si>
  <si>
    <t xml:space="preserve"> Gross government debt excluding the debt holding by SSIF (JD Billion)</t>
  </si>
  <si>
    <t>Current account as a percentage of GDP (%)</t>
  </si>
  <si>
    <t>Net foreign direct investments (FDI) (JD Million)</t>
  </si>
  <si>
    <t>Foreign direct investments in Jordan (Million)</t>
  </si>
  <si>
    <t>Total exports (JD Billion)</t>
  </si>
  <si>
    <t>Trade balance (JD Billion)</t>
  </si>
  <si>
    <t>Gross official reserves  of foreign currencies (JD Billion)</t>
  </si>
  <si>
    <t xml:space="preserve">GDP at current prices (JD Billion) </t>
  </si>
  <si>
    <t xml:space="preserve"> GDP growth rate  at constant prices (%)</t>
  </si>
  <si>
    <t>Total deposits/licensed banks (JD Billion)</t>
  </si>
  <si>
    <t>Budget deficit/surplus  (including grants) (JD Billion)</t>
  </si>
  <si>
    <t>Tourism income (JD Billion)</t>
  </si>
  <si>
    <t>معدل الفقر (%)</t>
  </si>
  <si>
    <t>العجز/الوفر في الموازنة بعد المساعدات (مليار دينار)</t>
  </si>
  <si>
    <t>العجز في الموازنة بعد المساعدات)كنسبة من الناتج المحلي الاجمالي المقدر (%)</t>
  </si>
  <si>
    <t>العجز/الوفر في الموازنة قبل المساعدات (مليار دينار)</t>
  </si>
  <si>
    <t xml:space="preserve">إجمالي الدين العام/الحكومة المركزية (مليار دينار)  </t>
  </si>
  <si>
    <t xml:space="preserve">إجمالي الدين العام/الحكومة المركزية كنسبة من الناتج المحلي الاجمالي المقدر (%)  </t>
  </si>
  <si>
    <t xml:space="preserve">الرصيد القائم للدين العام الخارجي كنسبة من الناتج المحلي الإجمالي المقدر (%) </t>
  </si>
  <si>
    <t>إجمالي دين الحكومة بعد استثناء ما يحمله صندوق استثمار أموال الضمان الاجتماعي (مليار دينار)</t>
  </si>
  <si>
    <t xml:space="preserve">إجمالي دين الحكومة بعد استثناء ما يحمله صندوق استثمار أموال الضمان الاجتماعي كنسبة من الناتج المحلي الإجمالي المقدر (%) </t>
  </si>
  <si>
    <t xml:space="preserve">الدين الداخلي بعد استثناء ما يحمله صندوق استثمار أموال الضمان الاجتماعي كنسبة من الناتج المحلي الإجمالي المقدر (%) </t>
  </si>
  <si>
    <t xml:space="preserve">الدين الداخلي بعد استثناء ما يحمله صندوق استثمار أموال الضمان الاجتماعي (مليار دينار) </t>
  </si>
  <si>
    <t xml:space="preserve">الدين الخارجي بعد استثناء ما يحمله صندوق استثمار أموال الضمان الاجتماعي كنسبة من الناتج المحلي الإجمالي المقدر (%) </t>
  </si>
  <si>
    <t xml:space="preserve">الدين الخارجي بعد استثناء ما يحمله صندوق استثمار أموال الضمان الاجتماعي (مليار دينار) </t>
  </si>
  <si>
    <t xml:space="preserve">الحساب الجاري كنسبة من الناتج المحلي الإجمالي (%) </t>
  </si>
  <si>
    <t>حوالات العاملين (مليار دينار)</t>
  </si>
  <si>
    <t>صافي الاستثمار الأجنبي  المباشر (مليون دينار)</t>
  </si>
  <si>
    <t>الاستثمار الأجنبي  المباشر في الأردن (مليون دينار)</t>
  </si>
  <si>
    <t xml:space="preserve">إجمالي الصادرات/التغير عن السنة السابقة (%) </t>
  </si>
  <si>
    <t xml:space="preserve">الصادرات الوطنية/التغير عن السنة السابقة (%) </t>
  </si>
  <si>
    <t xml:space="preserve">المستوردات/التغير عن السنة السابقة (%) </t>
  </si>
  <si>
    <t>إجمالي الاحتياطيات الأجنبية للبنك المركزي بما فيها الذهب وحقوق السحب الخاصة (مليار دينار)</t>
  </si>
  <si>
    <t xml:space="preserve">Poverty rate (%) </t>
  </si>
  <si>
    <t>Budget deficit/surplus excluding grants ( JD Billion)</t>
  </si>
  <si>
    <t>Gross central government public debt as a percent of estimated GDP (%)</t>
  </si>
  <si>
    <t>Outstanding external public debt as a percent of estimated GDP (%)</t>
  </si>
  <si>
    <t xml:space="preserve">Gross government debt excluding the debt holding by SSIF as a percent of estimated GDP (%) </t>
  </si>
  <si>
    <t>Domestic debt excluding SSIF (JD Billion)</t>
  </si>
  <si>
    <t xml:space="preserve">Domestic debt excluding SSIF as a percent of estimated GDP (%) </t>
  </si>
  <si>
    <t>External debt excluding SSIF (JD Billion)</t>
  </si>
  <si>
    <t xml:space="preserve">External debt excluding SSIF as a percent of estimated GDP (%) </t>
  </si>
  <si>
    <t>Current account (JD Billion)</t>
  </si>
  <si>
    <t>Total exports/Change from the previous year (%)</t>
  </si>
  <si>
    <t xml:space="preserve">Domestic exports/Change from the previous year (%) </t>
  </si>
  <si>
    <t xml:space="preserve">Imports/Change from the previous year (%) </t>
  </si>
  <si>
    <t>Coverage of the Kingdom’s imports of goods and services (Months)</t>
  </si>
  <si>
    <t>العجز في الموازنة قبل المساعدات كنسبة من الناتج المحلي الاجمالي المقدر (%)</t>
  </si>
  <si>
    <t>Gross official reserves  of foreign currencies (US$ Billion)</t>
  </si>
  <si>
    <t>Trade balance (US$ Billion)</t>
  </si>
  <si>
    <t>Imports (US$ Billion)</t>
  </si>
  <si>
    <t>Domestic exports (US$ Billion)</t>
  </si>
  <si>
    <t>Total exports (US$ Billion)</t>
  </si>
  <si>
    <t>Tourism income (US$ Billion)</t>
  </si>
  <si>
    <t>Foreign direct investments in Jordan (US$ Million)</t>
  </si>
  <si>
    <t>Net foreign direct investments (FDI) (US$ Million)</t>
  </si>
  <si>
    <t>Workers’ remittances (US$ Billion)</t>
  </si>
  <si>
    <t>Current account (US$ Billion)</t>
  </si>
  <si>
    <t>External debt excluding SSIF (US$ Billion)</t>
  </si>
  <si>
    <t>Domestic debt excluding SSIF (US$ Billion)</t>
  </si>
  <si>
    <t xml:space="preserve"> Gross government debt excluding the debt holding by SSIF (US$ Billion)</t>
  </si>
  <si>
    <t>Outstanding external public debt (US$ Billion)</t>
  </si>
  <si>
    <t>Gross domestic debt (US$ Billion)</t>
  </si>
  <si>
    <t>Gross central government public debt (US$ Billion)</t>
  </si>
  <si>
    <t>Budget deficit/surplus excluding grants ( US$ Billion)</t>
  </si>
  <si>
    <t>Budget deficit/surplus  (including grants) (US$ Billion)</t>
  </si>
  <si>
    <t>Capital expenditure (US$ Billion)</t>
  </si>
  <si>
    <t>Current expenditures (US$ Billion)</t>
  </si>
  <si>
    <t>Total expenditures (US$ Billion)</t>
  </si>
  <si>
    <t>Grants (US$ Billion )</t>
  </si>
  <si>
    <t>Domestic revenues (US$ Billion)</t>
  </si>
  <si>
    <t>Total revenues and grants (US$ Billion)</t>
  </si>
  <si>
    <t>Absolute poverty line  (US$)</t>
  </si>
  <si>
    <t>GDP per capita at current prices (US$)</t>
  </si>
  <si>
    <t>GDP at constant prices (US$ Billion) **</t>
  </si>
  <si>
    <t xml:space="preserve">GDP at current prices (US$ Billion) </t>
  </si>
  <si>
    <t xml:space="preserve">Credit facilities extended by licensed banks (US$ Billion) </t>
  </si>
  <si>
    <t>Total deposits/licensed banks (US$ Billion)</t>
  </si>
  <si>
    <t xml:space="preserve">Total expenditures (US$ Billion) </t>
  </si>
  <si>
    <t xml:space="preserve">Tourism income (US$ Billion)   </t>
  </si>
  <si>
    <t xml:space="preserve">Trade balance (US$ Billion)  </t>
  </si>
  <si>
    <t xml:space="preserve">الناتج المحلي الإجمالي بالأسعار الجارية (مليار دولار) </t>
  </si>
  <si>
    <t>نصيب الفرد من الناتج المحلي الإجمالي بالأسعار الجارية (دولار)</t>
  </si>
  <si>
    <t>الصادرات الوطنية (مليار دولار)</t>
  </si>
  <si>
    <t>المستوردات (مليار دولار)</t>
  </si>
  <si>
    <t>الميزان التجاري (مليار دولار)</t>
  </si>
  <si>
    <t xml:space="preserve">الاستثمار الأجنبي المباشر في الأردن (مليون دولار) </t>
  </si>
  <si>
    <t>الدخل السياحي (مليار دولار)</t>
  </si>
  <si>
    <t>الإيرادات المحلية (مليار دولار)</t>
  </si>
  <si>
    <t xml:space="preserve">إجمالي الإنفاق (مليار دولار)  </t>
  </si>
  <si>
    <t>إجمالي الودائع في البنوك المرخصة (مليار دولار)</t>
  </si>
  <si>
    <t xml:space="preserve">التسهيلات الائتمانية الممنوحة من قبل البنوك المرخصة (مليار دولار)   </t>
  </si>
  <si>
    <t>الناتج المحلي الإجمالي بالأسعار الجارية (مليار دولار)</t>
  </si>
  <si>
    <t>الناتج المحلي الإجمالي بالأسعار الثابتة (مليار دولار)</t>
  </si>
  <si>
    <t>خط الفقر المطلق (دولار)</t>
  </si>
  <si>
    <t>إجمالي الإيرادات والمساعدات الخارجية (مليار دولار)</t>
  </si>
  <si>
    <t>المساعدات الخارجية (مليار دولار)</t>
  </si>
  <si>
    <t>إجمالي الإنفاق (مليار دولار)</t>
  </si>
  <si>
    <t>النفقات الجارية (مليار دولار)</t>
  </si>
  <si>
    <t>النفقات الرأسمالية (مليار دولار)</t>
  </si>
  <si>
    <t>العجز/الوفر في الموازنة بعد المساعدات (مليار دولار)</t>
  </si>
  <si>
    <t>العجز/الوفر في الموازنة قبل المساعدات (مليار دولار)</t>
  </si>
  <si>
    <t xml:space="preserve">إجمالي الدين العام/الحكومة المركزية (مليار دولار)  </t>
  </si>
  <si>
    <t>الرصيد القائم للدين العام الخارجي (مليار دولار)</t>
  </si>
  <si>
    <t>إجمالي دين الحكومة بعد استثناء ما يحمله صندوق استثمار أموال الضمان الاجتماعي (مليار دولار)</t>
  </si>
  <si>
    <t xml:space="preserve">الدين الداخلي بعد استثناء ما يحمله صندوق استثمار أموال الضمان الاجتماعي (مليار دولار) </t>
  </si>
  <si>
    <t xml:space="preserve">الدين الخارجي بعد استثناء ما يحمله صندوق استثمار أموال الضمان الاجتماعي (مليار دولار) </t>
  </si>
  <si>
    <t xml:space="preserve">الحساب الجاري (مليار دولار) </t>
  </si>
  <si>
    <t>حوالات العاملين (مليار دولار)</t>
  </si>
  <si>
    <t>صافي الاستثمار الأجنبي  المباشر (مليون دولار)</t>
  </si>
  <si>
    <t>الاستثمار الأجنبي  المباشر في الأردن (مليون دولار)</t>
  </si>
  <si>
    <t>إجمالي الصادرات (مليار دولار)</t>
  </si>
  <si>
    <t>إجمالي الاحتياطات من العملات الاجنبية (مليار دولار)</t>
  </si>
  <si>
    <t>إجمالي الاحتياطيات الأجنبية للبنك المركزي بما فيها الذهب وحقوق السحب الخاصة (مليار دولار)</t>
  </si>
  <si>
    <t>GDP at current prices (US$ Billion)</t>
  </si>
  <si>
    <r>
      <t xml:space="preserve">إجمالي الاحتياطيات الأجنبية للبنك المركزي بما فيها الذهب وحقوق السحب الخاصة </t>
    </r>
    <r>
      <rPr>
        <b/>
        <sz val="14"/>
        <color rgb="FFFF0000"/>
        <rFont val="Simplified Arabic"/>
        <family val="1"/>
      </rPr>
      <t>(مليار دولار)</t>
    </r>
  </si>
  <si>
    <t xml:space="preserve">Note: All Figures are in USD (Exchange Rate 1 USD=0.709 JD)                              </t>
  </si>
  <si>
    <t xml:space="preserve">2023
</t>
  </si>
  <si>
    <t xml:space="preserve">عرض النقد (ع2) (مليار دينار)  </t>
  </si>
  <si>
    <t xml:space="preserve">التغير في (ع2) عن السنة السابقة (%)  </t>
  </si>
  <si>
    <t xml:space="preserve">إجمالي الودائع/البنوك المرخصة (مليار دينار) </t>
  </si>
  <si>
    <t xml:space="preserve">الودائع بالدينار/البنوك المرخصة (مليار دينار) </t>
  </si>
  <si>
    <t xml:space="preserve">الودائع بالعملات الأخرى/البنوك المرخصة (مليار دينار) </t>
  </si>
  <si>
    <t xml:space="preserve">التسهيلات الائتمانية الممنوحة من قبل البنوك المرخصة (مليار دينار) </t>
  </si>
  <si>
    <t xml:space="preserve">Money supply (M2) (JD Billion) </t>
  </si>
  <si>
    <t xml:space="preserve">Money supply (M2)/Change from the previous year (%) </t>
  </si>
  <si>
    <t xml:space="preserve">Deposits in licensed  banks (JD Billion) </t>
  </si>
  <si>
    <t xml:space="preserve">Total deposits/Licensed  banks (JD Billion) </t>
  </si>
  <si>
    <t>Deposits in foreign currencies/licensed  banks (JD Billion)</t>
  </si>
  <si>
    <t xml:space="preserve">عرض النقد (ع2) (مليار دولار) </t>
  </si>
  <si>
    <t xml:space="preserve">إجمالي الودائع/البنوك المرخصة (مليار دولار) </t>
  </si>
  <si>
    <t xml:space="preserve">الودائع بالدينار/البنوك المرخصة (مليار دولار) </t>
  </si>
  <si>
    <t xml:space="preserve">الودائع بالعملات الأخرى/البنوك المرخصة (مليار دولار) </t>
  </si>
  <si>
    <t xml:space="preserve">التسهيلات الائتمانية الممنوحة من قبل البنوك المرخصة (مليار دولار) </t>
  </si>
  <si>
    <t xml:space="preserve">Money supply (M2) (US$ Billion) </t>
  </si>
  <si>
    <t>Money supply (M2)/Change from the previous year (%)</t>
  </si>
  <si>
    <t xml:space="preserve">Total deposits/Licensed  banks (US$ Billion) </t>
  </si>
  <si>
    <t xml:space="preserve">Deposits in licensed  banks (US$ Billion) </t>
  </si>
  <si>
    <t xml:space="preserve">Deposits in foreign currencies/licensed  banks (US$ Billion) </t>
  </si>
  <si>
    <t>*** البيانات تراكمية</t>
  </si>
  <si>
    <t>الناتج المحلي الإجمالي بالأسعار الثابتة (مليار دينار)**</t>
  </si>
  <si>
    <t>نمو الناتج المحلي الإجمالي بالأسعار الثابتة (%) *</t>
  </si>
  <si>
    <t xml:space="preserve">التضخم (%) </t>
  </si>
  <si>
    <t>2024***</t>
  </si>
  <si>
    <t xml:space="preserve">التضخم/التغير في متوسط  الرقم القياسي لأسعار المستهلك (%) </t>
  </si>
  <si>
    <t>التضخم (%)</t>
  </si>
  <si>
    <t>العجز/ الوفر في الموازنة بعد المساعدات)كنسبة من الناتج المحلي الاجمالي المقدر (%)</t>
  </si>
  <si>
    <r>
      <t>العجز/ الوفر في الموازنة قبل المساعدات كنسبة من الناتج المحلي الاجمالي</t>
    </r>
    <r>
      <rPr>
        <sz val="14"/>
        <rFont val="Simplified Arabic"/>
        <family val="1"/>
      </rPr>
      <t xml:space="preserve"> </t>
    </r>
    <r>
      <rPr>
        <b/>
        <sz val="14"/>
        <rFont val="Simplified Arabic"/>
        <family val="1"/>
      </rPr>
      <t>المقدر (%)</t>
    </r>
  </si>
  <si>
    <t>Budget deficit/surplus including grants  as a percent of estimated GDP  (%)</t>
  </si>
  <si>
    <t>Budget deficit/surplus excluding grants as a percent of estimated GDP (%)</t>
  </si>
  <si>
    <r>
      <t>حوالات العاملين في الخارج (مليار دولار)</t>
    </r>
    <r>
      <rPr>
        <sz val="12"/>
        <rFont val="Simplified Arabic"/>
        <family val="1"/>
        <charset val="178"/>
      </rPr>
      <t xml:space="preserve"> </t>
    </r>
  </si>
  <si>
    <r>
      <t>إجمالي</t>
    </r>
    <r>
      <rPr>
        <sz val="12"/>
        <rFont val="Simplified Arabic"/>
        <family val="1"/>
      </rPr>
      <t xml:space="preserve"> </t>
    </r>
    <r>
      <rPr>
        <b/>
        <sz val="12"/>
        <rFont val="Simplified Arabic"/>
        <family val="1"/>
      </rPr>
      <t xml:space="preserve">الدين العام الداخلي (مليار دولار) </t>
    </r>
  </si>
  <si>
    <t>معدل نمو  الناتج المحلي الاجمالي بالاسعار الثابتة لسنة(2008-2024) تم احتسابه بالاعتماد على بيانات  الناتج المحلي الاجمالي لسنة الاساس 2016 *</t>
  </si>
  <si>
    <t xml:space="preserve">* معدل نمو  الناتج المحلي الاجمالي بالاسعار الثايتة لسنة (2008-2024)تم احتسابه بالاعتماد على بيانات  الناتج المحلي الاجمالي لسنة الاساس 2016 </t>
  </si>
  <si>
    <t xml:space="preserve">* معدل نمو  الناتج المحلي الاجمالي بالاسعار الثابتة لسنة (2008-2024)تم احتسابه بالاعتماد على بيانات  الناتج المحلي الاجمالي لسنة الاساس 2016 </t>
  </si>
  <si>
    <t xml:space="preserve">* معدل نمو  الناتج المحلي الاجمالي بالاسعار الثايتة لسنة (2008-2024) تم احتسابه بالاعتماد على بيانات  الناتج المحلي الاجمالي لسنة الاساس 2016 </t>
  </si>
  <si>
    <t>21.4 (Q2)</t>
  </si>
  <si>
    <t>2024 (Q2)</t>
  </si>
  <si>
    <t>2024 (July)</t>
  </si>
  <si>
    <t>20.0 (Aug)</t>
  </si>
  <si>
    <t>14.2 (Aug)</t>
  </si>
  <si>
    <t>8.7 (Aug)</t>
  </si>
  <si>
    <t>4.86 (July)</t>
  </si>
  <si>
    <t>10.74 (July)</t>
  </si>
  <si>
    <t>-5.38 (July)</t>
  </si>
  <si>
    <t>6.85 (July)</t>
  </si>
  <si>
    <t>15.15 (July)</t>
  </si>
  <si>
    <t>-7.58 (July)</t>
  </si>
  <si>
    <t>2024 (Till June)</t>
  </si>
  <si>
    <t>24.7 (Till June)</t>
  </si>
  <si>
    <t>2.2 (Till June)</t>
  </si>
  <si>
    <t>17.51 (Till June)</t>
  </si>
  <si>
    <t>356.9 (Till June)</t>
  </si>
  <si>
    <t>46.3 (Aug)</t>
  </si>
  <si>
    <t>34.6 (Aug)</t>
  </si>
  <si>
    <t>2024  (Till June)</t>
  </si>
  <si>
    <t>2024 (Aug)</t>
  </si>
  <si>
    <t>65.3 (Aug)</t>
  </si>
  <si>
    <t>48.8 (Aug)</t>
  </si>
  <si>
    <t>503.4 (Till June)</t>
  </si>
  <si>
    <t>1.65 (Sep)</t>
  </si>
  <si>
    <t>3.95 (Sep)</t>
  </si>
  <si>
    <t>1.66 (Aug)</t>
  </si>
  <si>
    <t>2.34 (Aug)</t>
  </si>
  <si>
    <t>5.57 (Sep)</t>
  </si>
  <si>
    <t>5.97 (Aug)</t>
  </si>
  <si>
    <t>7.29 (Aug)</t>
  </si>
  <si>
    <t xml:space="preserve"> - 5.3 (Aug)</t>
  </si>
  <si>
    <t>8.42 (Aug)</t>
  </si>
  <si>
    <t>10.28 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</si>
</sst>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-* #,##0.00_-;_-* #,##0.00\-;_-* &quot;-&quot;??_-;_-@_-"/>
    <numFmt numFmtId="166" formatCode="0.0%"/>
  </numFmts>
  <fonts count="28">
    <font>
      <sz val="11"/>
      <color theme="1"/>
      <name val="Calibri"/>
      <family val="2"/>
      <scheme val="minor"/>
    </font>
    <font>
      <b/>
      <sz val="14"/>
      <name val="Garamond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Tms Rmn"/>
      <charset val="178"/>
    </font>
    <font>
      <sz val="10"/>
      <name val="Geneva"/>
      <charset val="178"/>
    </font>
    <font>
      <b/>
      <sz val="14"/>
      <name val="Times New Roman"/>
      <family val="1"/>
    </font>
    <font>
      <b/>
      <sz val="14"/>
      <name val="Simplified Arabic"/>
      <family val="1"/>
      <charset val="178"/>
    </font>
    <font>
      <sz val="14"/>
      <name val="Simplified Arabic"/>
      <family val="1"/>
      <charset val="178"/>
    </font>
    <font>
      <sz val="11"/>
      <name val="Simplified Arabic"/>
      <family val="1"/>
      <charset val="178"/>
    </font>
    <font>
      <b/>
      <sz val="14"/>
      <name val="Simplified Arabic"/>
      <family val="1"/>
    </font>
    <font>
      <sz val="14"/>
      <name val="Simplified Arabic"/>
      <family val="1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Simplified Arabic"/>
      <family val="1"/>
    </font>
    <font>
      <b/>
      <sz val="14"/>
      <color theme="1"/>
      <name val="Times New Roman"/>
      <family val="1"/>
    </font>
    <font>
      <b/>
      <sz val="14"/>
      <color theme="1"/>
      <name val="Simplified Arabic"/>
      <family val="1"/>
    </font>
    <font>
      <b/>
      <sz val="12"/>
      <name val="Garamond"/>
      <family val="1"/>
    </font>
    <font>
      <sz val="12"/>
      <name val="Calibri"/>
      <family val="2"/>
      <scheme val="minor"/>
    </font>
    <font>
      <b/>
      <sz val="12"/>
      <name val="Simplified Arabic"/>
      <family val="1"/>
      <charset val="178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Simplified Arabic"/>
      <family val="1"/>
    </font>
    <font>
      <sz val="12"/>
      <name val="Simplified Arabic"/>
      <family val="1"/>
      <charset val="178"/>
    </font>
    <font>
      <b/>
      <sz val="12"/>
      <color rgb="FFFF0000"/>
      <name val="Simplified Arabic"/>
      <family val="1"/>
    </font>
    <font>
      <sz val="12"/>
      <name val="Simplified Arabic"/>
      <family val="1"/>
    </font>
    <font>
      <b/>
      <sz val="12"/>
      <color theme="1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" fillId="0" borderId="0" applyNumberFormat="0">
      <alignment horizontal="left"/>
    </xf>
    <xf numFmtId="0" fontId="2" fillId="0" borderId="0"/>
    <xf numFmtId="0" fontId="4" fillId="0" borderId="0"/>
    <xf numFmtId="0" fontId="5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 readingOrder="2"/>
    </xf>
    <xf numFmtId="0" fontId="1" fillId="0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14" fillId="0" borderId="0" xfId="0" applyFont="1" applyFill="1"/>
    <xf numFmtId="0" fontId="14" fillId="2" borderId="0" xfId="0" applyFont="1" applyFill="1"/>
    <xf numFmtId="16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4" fillId="3" borderId="0" xfId="0" applyFont="1" applyFill="1"/>
    <xf numFmtId="0" fontId="9" fillId="2" borderId="0" xfId="0" applyFont="1" applyFill="1" applyAlignment="1">
      <alignment horizontal="right"/>
    </xf>
    <xf numFmtId="0" fontId="13" fillId="0" borderId="0" xfId="0" applyFont="1"/>
    <xf numFmtId="0" fontId="11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 readingOrder="2"/>
    </xf>
    <xf numFmtId="0" fontId="1" fillId="5" borderId="2" xfId="0" applyFont="1" applyFill="1" applyBorder="1" applyAlignment="1">
      <alignment horizontal="left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3" fontId="6" fillId="0" borderId="3" xfId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 readingOrder="2"/>
    </xf>
    <xf numFmtId="2" fontId="14" fillId="0" borderId="0" xfId="0" applyNumberFormat="1" applyFont="1"/>
    <xf numFmtId="0" fontId="6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right" vertical="center" wrapText="1" readingOrder="2"/>
    </xf>
    <xf numFmtId="164" fontId="10" fillId="6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3" fontId="6" fillId="0" borderId="3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6" fillId="0" borderId="0" xfId="0" quotePrefix="1" applyNumberFormat="1" applyFont="1" applyFill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2" fontId="16" fillId="0" borderId="1" xfId="0" quotePrefix="1" applyNumberFormat="1" applyFont="1" applyFill="1" applyBorder="1" applyAlignment="1">
      <alignment horizontal="center" vertical="center" wrapText="1"/>
    </xf>
    <xf numFmtId="164" fontId="17" fillId="0" borderId="1" xfId="0" quotePrefix="1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3" fillId="2" borderId="3" xfId="0" applyFont="1" applyFill="1" applyBorder="1"/>
    <xf numFmtId="0" fontId="7" fillId="2" borderId="4" xfId="0" applyFont="1" applyFill="1" applyBorder="1" applyAlignment="1">
      <alignment horizontal="right"/>
    </xf>
    <xf numFmtId="0" fontId="15" fillId="0" borderId="4" xfId="0" applyFont="1" applyBorder="1" applyAlignment="1">
      <alignment horizontal="right" vertical="center" wrapText="1" readingOrder="2"/>
    </xf>
    <xf numFmtId="0" fontId="7" fillId="5" borderId="4" xfId="0" applyFont="1" applyFill="1" applyBorder="1" applyAlignment="1">
      <alignment horizontal="right" vertical="center" wrapText="1" readingOrder="2"/>
    </xf>
    <xf numFmtId="0" fontId="11" fillId="2" borderId="3" xfId="0" applyFont="1" applyFill="1" applyBorder="1"/>
    <xf numFmtId="0" fontId="11" fillId="2" borderId="7" xfId="0" applyFont="1" applyFill="1" applyBorder="1"/>
    <xf numFmtId="0" fontId="10" fillId="2" borderId="7" xfId="0" applyFont="1" applyFill="1" applyBorder="1" applyAlignment="1">
      <alignment horizontal="right"/>
    </xf>
    <xf numFmtId="0" fontId="11" fillId="2" borderId="9" xfId="0" applyFont="1" applyFill="1" applyBorder="1"/>
    <xf numFmtId="0" fontId="10" fillId="2" borderId="9" xfId="0" applyFont="1" applyFill="1" applyBorder="1" applyAlignment="1">
      <alignment horizontal="right"/>
    </xf>
    <xf numFmtId="2" fontId="10" fillId="2" borderId="7" xfId="0" applyNumberFormat="1" applyFont="1" applyFill="1" applyBorder="1" applyAlignment="1">
      <alignment horizontal="right"/>
    </xf>
    <xf numFmtId="0" fontId="18" fillId="2" borderId="2" xfId="0" applyFont="1" applyFill="1" applyBorder="1"/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 readingOrder="2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164" fontId="23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64" fontId="21" fillId="6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43" fontId="21" fillId="0" borderId="3" xfId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center" wrapText="1" readingOrder="2"/>
    </xf>
    <xf numFmtId="0" fontId="18" fillId="5" borderId="2" xfId="0" applyFont="1" applyFill="1" applyBorder="1" applyAlignment="1">
      <alignment horizontal="left" vertical="center" wrapText="1"/>
    </xf>
    <xf numFmtId="164" fontId="21" fillId="5" borderId="3" xfId="0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 wrapText="1" readingOrder="2"/>
    </xf>
    <xf numFmtId="0" fontId="18" fillId="2" borderId="2" xfId="0" applyFont="1" applyFill="1" applyBorder="1" applyAlignment="1">
      <alignment horizontal="left"/>
    </xf>
    <xf numFmtId="0" fontId="26" fillId="2" borderId="3" xfId="0" applyFont="1" applyFill="1" applyBorder="1"/>
    <xf numFmtId="0" fontId="26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right"/>
    </xf>
    <xf numFmtId="2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 readingOrder="2"/>
    </xf>
    <xf numFmtId="0" fontId="27" fillId="0" borderId="1" xfId="0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wrapText="1"/>
    </xf>
    <xf numFmtId="0" fontId="18" fillId="4" borderId="2" xfId="0" applyFont="1" applyFill="1" applyBorder="1" applyAlignment="1">
      <alignment vertical="center"/>
    </xf>
    <xf numFmtId="2" fontId="23" fillId="0" borderId="1" xfId="0" applyNumberFormat="1" applyFont="1" applyBorder="1" applyAlignment="1">
      <alignment horizontal="right" vertical="center" wrapText="1" readingOrder="2"/>
    </xf>
    <xf numFmtId="0" fontId="18" fillId="4" borderId="2" xfId="0" applyFont="1" applyFill="1" applyBorder="1"/>
    <xf numFmtId="0" fontId="18" fillId="2" borderId="5" xfId="0" applyFont="1" applyFill="1" applyBorder="1" applyAlignment="1">
      <alignment horizontal="left"/>
    </xf>
    <xf numFmtId="0" fontId="26" fillId="2" borderId="7" xfId="0" applyFont="1" applyFill="1" applyBorder="1"/>
    <xf numFmtId="0" fontId="23" fillId="2" borderId="7" xfId="0" applyFont="1" applyFill="1" applyBorder="1" applyAlignment="1">
      <alignment horizontal="right"/>
    </xf>
    <xf numFmtId="0" fontId="26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0" fontId="26" fillId="2" borderId="9" xfId="0" applyFont="1" applyFill="1" applyBorder="1"/>
    <xf numFmtId="0" fontId="23" fillId="2" borderId="9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right"/>
    </xf>
    <xf numFmtId="0" fontId="23" fillId="0" borderId="1" xfId="0" quotePrefix="1" applyFont="1" applyBorder="1" applyAlignment="1">
      <alignment horizontal="center" vertical="center" wrapText="1"/>
    </xf>
    <xf numFmtId="164" fontId="27" fillId="0" borderId="1" xfId="0" quotePrefix="1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" fontId="27" fillId="6" borderId="1" xfId="0" applyNumberFormat="1" applyFont="1" applyFill="1" applyBorder="1" applyAlignment="1">
      <alignment horizontal="center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2" fontId="23" fillId="2" borderId="7" xfId="0" applyNumberFormat="1" applyFont="1" applyFill="1" applyBorder="1" applyAlignment="1">
      <alignment horizontal="right"/>
    </xf>
    <xf numFmtId="0" fontId="23" fillId="2" borderId="7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right" vertical="center" wrapText="1" readingOrder="2"/>
    </xf>
    <xf numFmtId="0" fontId="18" fillId="0" borderId="0" xfId="0" applyFont="1" applyFill="1" applyBorder="1" applyAlignment="1">
      <alignment horizontal="left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6" fontId="14" fillId="0" borderId="0" xfId="0" applyNumberFormat="1" applyFont="1"/>
    <xf numFmtId="2" fontId="23" fillId="0" borderId="1" xfId="0" quotePrefix="1" applyNumberFormat="1" applyFont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2" fontId="21" fillId="0" borderId="1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164" fontId="10" fillId="0" borderId="2" xfId="8" applyNumberFormat="1" applyFont="1" applyBorder="1" applyAlignment="1">
      <alignment horizontal="center" vertical="center" wrapText="1"/>
    </xf>
    <xf numFmtId="164" fontId="10" fillId="0" borderId="3" xfId="8" applyNumberFormat="1" applyFont="1" applyBorder="1" applyAlignment="1">
      <alignment horizontal="center" vertical="center" wrapText="1"/>
    </xf>
    <xf numFmtId="164" fontId="10" fillId="0" borderId="4" xfId="8" applyNumberFormat="1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6" xfId="8" applyNumberFormat="1" applyFont="1" applyBorder="1" applyAlignment="1">
      <alignment horizontal="center" vertical="center" wrapText="1"/>
    </xf>
    <xf numFmtId="164" fontId="23" fillId="0" borderId="9" xfId="8" applyNumberFormat="1" applyFont="1" applyBorder="1" applyAlignment="1">
      <alignment horizontal="center" vertical="center" wrapText="1"/>
    </xf>
    <xf numFmtId="164" fontId="23" fillId="0" borderId="10" xfId="8" applyNumberFormat="1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right" vertical="center" wrapText="1"/>
    </xf>
    <xf numFmtId="0" fontId="23" fillId="4" borderId="4" xfId="0" applyFont="1" applyFill="1" applyBorder="1" applyAlignment="1">
      <alignment horizontal="right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164" fontId="23" fillId="0" borderId="2" xfId="8" applyNumberFormat="1" applyFont="1" applyBorder="1" applyAlignment="1">
      <alignment horizontal="center" vertical="center" wrapText="1"/>
    </xf>
    <xf numFmtId="164" fontId="23" fillId="0" borderId="3" xfId="8" applyNumberFormat="1" applyFont="1" applyBorder="1" applyAlignment="1">
      <alignment horizontal="center" vertical="center" wrapText="1"/>
    </xf>
    <xf numFmtId="164" fontId="23" fillId="0" borderId="4" xfId="8" applyNumberFormat="1" applyFont="1" applyBorder="1" applyAlignment="1">
      <alignment horizontal="center" vertical="center" wrapText="1"/>
    </xf>
  </cellXfs>
  <cellStyles count="10">
    <cellStyle name="Comma" xfId="1" builtinId="3"/>
    <cellStyle name="Comma 2" xfId="2"/>
    <cellStyle name="Comma 3" xfId="3"/>
    <cellStyle name="MS_Latin" xfId="4"/>
    <cellStyle name="Normal" xfId="0" builtinId="0"/>
    <cellStyle name="Normal 2" xfId="5"/>
    <cellStyle name="Normal 3" xfId="6"/>
    <cellStyle name="Normal 4" xfId="7"/>
    <cellStyle name="Percent" xfId="8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73"/>
  <sheetViews>
    <sheetView topLeftCell="F55" zoomScale="70" zoomScaleNormal="70" workbookViewId="0">
      <selection activeCell="W66" sqref="W66"/>
    </sheetView>
  </sheetViews>
  <sheetFormatPr defaultColWidth="9" defaultRowHeight="50.25" customHeight="1"/>
  <cols>
    <col min="1" max="1" width="71" style="47" customWidth="1"/>
    <col min="2" max="9" width="12.28515625" style="25" customWidth="1"/>
    <col min="10" max="10" width="12.28515625" style="13" customWidth="1"/>
    <col min="11" max="18" width="12.28515625" style="25" customWidth="1"/>
    <col min="19" max="19" width="12.28515625" style="13" customWidth="1"/>
    <col min="20" max="24" width="12.28515625" style="25" customWidth="1"/>
    <col min="25" max="25" width="17.42578125" style="11" customWidth="1"/>
    <col min="26" max="26" width="23.7109375" style="11" customWidth="1"/>
    <col min="27" max="27" width="65.7109375" style="26" customWidth="1"/>
    <col min="28" max="16384" width="9" style="53"/>
  </cols>
  <sheetData>
    <row r="1" spans="1:104" ht="50.25" customHeight="1">
      <c r="A1" s="19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"/>
      <c r="Z1" s="8"/>
      <c r="AA1" s="84" t="s">
        <v>62</v>
      </c>
    </row>
    <row r="2" spans="1:104" ht="50.25" customHeight="1">
      <c r="A2" s="19" t="s">
        <v>68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"/>
      <c r="Z2" s="8"/>
      <c r="AA2" s="84" t="s">
        <v>28</v>
      </c>
    </row>
    <row r="3" spans="1:104" s="14" customFormat="1" ht="50.25" customHeight="1">
      <c r="A3" s="3" t="s">
        <v>31</v>
      </c>
      <c r="B3" s="9">
        <v>2000</v>
      </c>
      <c r="C3" s="9">
        <v>2001</v>
      </c>
      <c r="D3" s="9">
        <v>2002</v>
      </c>
      <c r="E3" s="9">
        <v>2003</v>
      </c>
      <c r="F3" s="9">
        <v>2004</v>
      </c>
      <c r="G3" s="9">
        <v>2005</v>
      </c>
      <c r="H3" s="9">
        <v>2006</v>
      </c>
      <c r="I3" s="9">
        <v>2007</v>
      </c>
      <c r="J3" s="9">
        <v>2008</v>
      </c>
      <c r="K3" s="9">
        <v>2009</v>
      </c>
      <c r="L3" s="9">
        <v>2010</v>
      </c>
      <c r="M3" s="9">
        <v>2011</v>
      </c>
      <c r="N3" s="9">
        <v>2012</v>
      </c>
      <c r="O3" s="9">
        <v>2013</v>
      </c>
      <c r="P3" s="9">
        <v>2014</v>
      </c>
      <c r="Q3" s="9">
        <v>2015</v>
      </c>
      <c r="R3" s="9">
        <v>2016</v>
      </c>
      <c r="S3" s="9">
        <v>2017</v>
      </c>
      <c r="T3" s="9">
        <v>2018</v>
      </c>
      <c r="U3" s="9">
        <v>2019</v>
      </c>
      <c r="V3" s="9">
        <v>2020</v>
      </c>
      <c r="W3" s="9">
        <v>2021</v>
      </c>
      <c r="X3" s="9">
        <v>2022</v>
      </c>
      <c r="Y3" s="9">
        <v>2023</v>
      </c>
      <c r="Z3" s="9" t="s">
        <v>238</v>
      </c>
      <c r="AA3" s="12" t="s">
        <v>0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</row>
    <row r="4" spans="1:104" ht="50.25" customHeight="1">
      <c r="A4" s="1" t="s">
        <v>73</v>
      </c>
      <c r="B4" s="5">
        <v>5.9986239999999995</v>
      </c>
      <c r="C4" s="5">
        <v>6.3637420000000002</v>
      </c>
      <c r="D4" s="5">
        <v>6.7939639999999999</v>
      </c>
      <c r="E4" s="5">
        <v>7.2287690000000007</v>
      </c>
      <c r="F4" s="5">
        <v>8.0906699999999994</v>
      </c>
      <c r="G4" s="5">
        <v>8.9253640000000001</v>
      </c>
      <c r="H4" s="5">
        <v>10.675364999999999</v>
      </c>
      <c r="I4" s="5">
        <v>12.131403000000001</v>
      </c>
      <c r="J4" s="15">
        <v>16.08014300169982</v>
      </c>
      <c r="K4" s="5">
        <v>17.421892047818542</v>
      </c>
      <c r="L4" s="5">
        <v>19.265001013500527</v>
      </c>
      <c r="M4" s="5">
        <v>20.962145907078582</v>
      </c>
      <c r="N4" s="5">
        <v>22.46053878600933</v>
      </c>
      <c r="O4" s="5">
        <v>24.462652528267316</v>
      </c>
      <c r="P4" s="5">
        <v>26.161826946939193</v>
      </c>
      <c r="Q4" s="5">
        <v>27.396782740478031</v>
      </c>
      <c r="R4" s="5">
        <v>28.323711315669424</v>
      </c>
      <c r="S4" s="15">
        <v>29.541989504471214</v>
      </c>
      <c r="T4" s="5">
        <v>30.793310989884915</v>
      </c>
      <c r="U4" s="5">
        <v>31.597134100000002</v>
      </c>
      <c r="V4" s="5">
        <v>31</v>
      </c>
      <c r="W4" s="5">
        <v>32.9</v>
      </c>
      <c r="X4" s="5">
        <v>34.622999999999998</v>
      </c>
      <c r="Y4" s="15">
        <v>36.186999999999998</v>
      </c>
      <c r="Z4" s="18" t="s">
        <v>266</v>
      </c>
      <c r="AA4" s="6" t="s">
        <v>1</v>
      </c>
    </row>
    <row r="5" spans="1:104" ht="50.25" customHeight="1">
      <c r="A5" s="1" t="s">
        <v>75</v>
      </c>
      <c r="B5" s="5">
        <v>4.2439399769142199</v>
      </c>
      <c r="C5" s="5">
        <v>5.2707341379692139</v>
      </c>
      <c r="D5" s="5">
        <v>5.783457803022344</v>
      </c>
      <c r="E5" s="5">
        <v>4.161349662750041</v>
      </c>
      <c r="F5" s="5">
        <v>8.567746451982444</v>
      </c>
      <c r="G5" s="5">
        <v>8.1466066796606071</v>
      </c>
      <c r="H5" s="5">
        <v>8.0925795436066892</v>
      </c>
      <c r="I5" s="5">
        <v>8.1762110119345976</v>
      </c>
      <c r="J5" s="15">
        <v>7.2209989570054489</v>
      </c>
      <c r="K5" s="5">
        <v>5.0237101967983477</v>
      </c>
      <c r="L5" s="5">
        <v>2.3148341426054913</v>
      </c>
      <c r="M5" s="5">
        <v>2.7371798315686249</v>
      </c>
      <c r="N5" s="5">
        <v>2.4293583345041441</v>
      </c>
      <c r="O5" s="5">
        <v>2.6099474139348047</v>
      </c>
      <c r="P5" s="5">
        <v>3.3840781099613935</v>
      </c>
      <c r="Q5" s="5">
        <v>2.4965286954368224</v>
      </c>
      <c r="R5" s="5">
        <v>1.9941808184549643</v>
      </c>
      <c r="S5" s="15">
        <v>2.4735985246606305</v>
      </c>
      <c r="T5" s="5">
        <v>1.9190710496305172</v>
      </c>
      <c r="U5" s="5">
        <v>1.7512408949216933</v>
      </c>
      <c r="V5" s="5">
        <v>-1.1000000000000001</v>
      </c>
      <c r="W5" s="5">
        <v>3.7</v>
      </c>
      <c r="X5" s="5">
        <v>2.6</v>
      </c>
      <c r="Y5" s="76">
        <v>2.7</v>
      </c>
      <c r="Z5" s="66" t="s">
        <v>265</v>
      </c>
      <c r="AA5" s="6" t="s">
        <v>236</v>
      </c>
    </row>
    <row r="6" spans="1:104" ht="50.25" customHeight="1">
      <c r="A6" s="1" t="s">
        <v>74</v>
      </c>
      <c r="B6" s="16">
        <v>1235.0471484455422</v>
      </c>
      <c r="C6" s="16">
        <v>1278.3732422659705</v>
      </c>
      <c r="D6" s="16">
        <v>1332.6724205570813</v>
      </c>
      <c r="E6" s="16">
        <v>1382.1738049713192</v>
      </c>
      <c r="F6" s="16">
        <v>1445.5368947650525</v>
      </c>
      <c r="G6" s="16">
        <v>1550.0805835359499</v>
      </c>
      <c r="H6" s="16">
        <v>1800.8375506072873</v>
      </c>
      <c r="I6" s="16">
        <v>1986.8003603013431</v>
      </c>
      <c r="J6" s="17">
        <v>2555.2428097409538</v>
      </c>
      <c r="K6" s="16">
        <v>2684.4209626839047</v>
      </c>
      <c r="L6" s="17">
        <v>2876.2318622723988</v>
      </c>
      <c r="M6" s="16">
        <v>2997.5898623020994</v>
      </c>
      <c r="N6" s="16">
        <v>3024.1737964197296</v>
      </c>
      <c r="O6" s="16">
        <v>3014.8696731904506</v>
      </c>
      <c r="P6" s="16">
        <v>2971.5841602611531</v>
      </c>
      <c r="Q6" s="16">
        <v>2874.1903840199357</v>
      </c>
      <c r="R6" s="16">
        <v>2890.7645760021869</v>
      </c>
      <c r="S6" s="17">
        <v>2938.6242419647083</v>
      </c>
      <c r="T6" s="16">
        <v>2987.0465931963495</v>
      </c>
      <c r="U6" s="16">
        <v>2993.8539037331816</v>
      </c>
      <c r="V6" s="16">
        <v>2871.3003886729598</v>
      </c>
      <c r="W6" s="16">
        <v>2972.7983268517683</v>
      </c>
      <c r="X6" s="16">
        <v>3063</v>
      </c>
      <c r="Y6" s="66">
        <v>3142</v>
      </c>
      <c r="Z6" s="66"/>
      <c r="AA6" s="6" t="s">
        <v>7</v>
      </c>
    </row>
    <row r="7" spans="1:104" ht="50.25" customHeight="1">
      <c r="A7" s="1" t="s">
        <v>3</v>
      </c>
      <c r="B7" s="5">
        <v>0.7</v>
      </c>
      <c r="C7" s="5">
        <v>1.8</v>
      </c>
      <c r="D7" s="5">
        <v>1.8</v>
      </c>
      <c r="E7" s="5">
        <v>2.2999999999999998</v>
      </c>
      <c r="F7" s="5">
        <v>2.6</v>
      </c>
      <c r="G7" s="5">
        <v>3.7</v>
      </c>
      <c r="H7" s="5">
        <v>6.3</v>
      </c>
      <c r="I7" s="5">
        <v>4.743906390216492</v>
      </c>
      <c r="J7" s="15">
        <v>13.971231001272876</v>
      </c>
      <c r="K7" s="5">
        <v>-0.73906974314476503</v>
      </c>
      <c r="L7" s="5">
        <v>4.8455187585211679</v>
      </c>
      <c r="M7" s="5">
        <v>4.1624416292778283</v>
      </c>
      <c r="N7" s="5">
        <v>4.5152295667099889</v>
      </c>
      <c r="O7" s="5">
        <v>4.8246231426954092</v>
      </c>
      <c r="P7" s="5">
        <v>2.8994790500604699</v>
      </c>
      <c r="Q7" s="5">
        <v>-0.87685135970401085</v>
      </c>
      <c r="R7" s="5">
        <v>-0.77843046305412955</v>
      </c>
      <c r="S7" s="15">
        <v>3.3238944757609836</v>
      </c>
      <c r="T7" s="5">
        <v>4.4623110847548855</v>
      </c>
      <c r="U7" s="5">
        <v>0.76151404726554972</v>
      </c>
      <c r="V7" s="5">
        <v>0.3332943506283641</v>
      </c>
      <c r="W7" s="5">
        <v>1.3454562506891108</v>
      </c>
      <c r="X7" s="5">
        <v>4.2</v>
      </c>
      <c r="Y7" s="66">
        <v>2.08</v>
      </c>
      <c r="Z7" s="66" t="s">
        <v>275</v>
      </c>
      <c r="AA7" s="6" t="s">
        <v>237</v>
      </c>
    </row>
    <row r="8" spans="1:104" ht="50.25" customHeight="1">
      <c r="A8" s="1" t="s">
        <v>72</v>
      </c>
      <c r="B8" s="4">
        <v>13.7</v>
      </c>
      <c r="C8" s="4">
        <v>14.7</v>
      </c>
      <c r="D8" s="4">
        <v>15.3</v>
      </c>
      <c r="E8" s="4">
        <v>14.5</v>
      </c>
      <c r="F8" s="4">
        <v>12.5</v>
      </c>
      <c r="G8" s="4">
        <v>14.8</v>
      </c>
      <c r="H8" s="4">
        <v>14</v>
      </c>
      <c r="I8" s="4">
        <v>13.1</v>
      </c>
      <c r="J8" s="18">
        <v>12.7</v>
      </c>
      <c r="K8" s="4">
        <v>12.9</v>
      </c>
      <c r="L8" s="4">
        <v>12.5</v>
      </c>
      <c r="M8" s="4">
        <v>12.9</v>
      </c>
      <c r="N8" s="4">
        <v>12.2</v>
      </c>
      <c r="O8" s="4">
        <v>12.6</v>
      </c>
      <c r="P8" s="4">
        <v>11.9</v>
      </c>
      <c r="Q8" s="4">
        <v>13</v>
      </c>
      <c r="R8" s="4">
        <v>15.3</v>
      </c>
      <c r="S8" s="18">
        <v>18.3</v>
      </c>
      <c r="T8" s="4">
        <v>18.600000000000001</v>
      </c>
      <c r="U8" s="4">
        <v>19.100000000000001</v>
      </c>
      <c r="V8" s="4">
        <v>23.2</v>
      </c>
      <c r="W8" s="4">
        <v>24.1</v>
      </c>
      <c r="X8" s="4">
        <v>22.8</v>
      </c>
      <c r="Y8" s="18">
        <v>22</v>
      </c>
      <c r="Z8" s="18" t="s">
        <v>251</v>
      </c>
      <c r="AA8" s="55" t="s">
        <v>2</v>
      </c>
    </row>
    <row r="9" spans="1:104" ht="50.25" customHeight="1">
      <c r="A9" s="1" t="s">
        <v>71</v>
      </c>
      <c r="B9" s="49">
        <v>1.08081666</v>
      </c>
      <c r="C9" s="49">
        <v>1.352371</v>
      </c>
      <c r="D9" s="49">
        <v>1.556748</v>
      </c>
      <c r="E9" s="49">
        <v>1.6750750000000001</v>
      </c>
      <c r="F9" s="49">
        <v>2.3066260000000001</v>
      </c>
      <c r="G9" s="49">
        <v>2.5702220000000002</v>
      </c>
      <c r="H9" s="49">
        <v>2.9293100000000001</v>
      </c>
      <c r="I9" s="49">
        <v>3.1837070000000001</v>
      </c>
      <c r="J9" s="50">
        <v>4.4311129999999999</v>
      </c>
      <c r="K9" s="49">
        <v>3.5791660000000003</v>
      </c>
      <c r="L9" s="49">
        <v>4.2169489999999996</v>
      </c>
      <c r="M9" s="49">
        <v>4.8058729999999992</v>
      </c>
      <c r="N9" s="49">
        <v>4.7495699999999994</v>
      </c>
      <c r="O9" s="49">
        <v>4.8052340000000004</v>
      </c>
      <c r="P9" s="49">
        <v>5.1630290000000008</v>
      </c>
      <c r="Q9" s="49">
        <v>4.7975829999999995</v>
      </c>
      <c r="R9" s="49">
        <v>4.3965139999999998</v>
      </c>
      <c r="S9" s="50">
        <v>4.5042239999999998</v>
      </c>
      <c r="T9" s="49">
        <v>4.6747060000000005</v>
      </c>
      <c r="U9" s="49">
        <v>4.9956845999999997</v>
      </c>
      <c r="V9" s="49">
        <v>5.0441000000000003</v>
      </c>
      <c r="W9" s="49">
        <v>6.0388000000000002</v>
      </c>
      <c r="X9" s="49">
        <v>8.3655304210500017</v>
      </c>
      <c r="Y9" s="18">
        <v>8.27</v>
      </c>
      <c r="Z9" s="18" t="s">
        <v>257</v>
      </c>
      <c r="AA9" s="6" t="s">
        <v>36</v>
      </c>
    </row>
    <row r="10" spans="1:104" ht="50.25" customHeight="1">
      <c r="A10" s="1" t="s">
        <v>57</v>
      </c>
      <c r="B10" s="49">
        <v>3.2594036669999999</v>
      </c>
      <c r="C10" s="49">
        <v>3.4537289999999996</v>
      </c>
      <c r="D10" s="49">
        <v>3.5991599999999999</v>
      </c>
      <c r="E10" s="49">
        <v>4.0720079999999994</v>
      </c>
      <c r="F10" s="49">
        <v>5.7992410000000003</v>
      </c>
      <c r="G10" s="49">
        <v>7.4428639999999993</v>
      </c>
      <c r="H10" s="49">
        <v>8.1877250000000004</v>
      </c>
      <c r="I10" s="49">
        <v>9.722194</v>
      </c>
      <c r="J10" s="50">
        <v>12.060895</v>
      </c>
      <c r="K10" s="49">
        <v>10.107696000000001</v>
      </c>
      <c r="L10" s="49">
        <v>11.050126000000001</v>
      </c>
      <c r="M10" s="49">
        <v>13.440215</v>
      </c>
      <c r="N10" s="49">
        <v>14.733749</v>
      </c>
      <c r="O10" s="49">
        <v>15.667344</v>
      </c>
      <c r="P10" s="49">
        <v>16.280189</v>
      </c>
      <c r="Q10" s="49">
        <v>14.537182000000001</v>
      </c>
      <c r="R10" s="49">
        <v>13.720374</v>
      </c>
      <c r="S10" s="50">
        <v>14.55372</v>
      </c>
      <c r="T10" s="49">
        <v>14.420026999999999</v>
      </c>
      <c r="U10" s="49">
        <v>13.6109518</v>
      </c>
      <c r="V10" s="49">
        <v>12.235422085</v>
      </c>
      <c r="W10" s="49">
        <v>15.295128854</v>
      </c>
      <c r="X10" s="49">
        <v>19.42848051148</v>
      </c>
      <c r="Y10" s="18">
        <v>18.260000000000002</v>
      </c>
      <c r="Z10" s="18" t="s">
        <v>258</v>
      </c>
      <c r="AA10" s="6" t="s">
        <v>33</v>
      </c>
    </row>
    <row r="11" spans="1:104" ht="45" customHeight="1">
      <c r="A11" s="1" t="s">
        <v>70</v>
      </c>
      <c r="B11" s="49">
        <v>-1.912822193</v>
      </c>
      <c r="C11" s="49">
        <v>-1.8269960000000001</v>
      </c>
      <c r="D11" s="49">
        <v>-1.6352180000000001</v>
      </c>
      <c r="E11" s="49">
        <v>-1.8871359999999999</v>
      </c>
      <c r="F11" s="49">
        <v>-3.0462179999999996</v>
      </c>
      <c r="G11" s="49">
        <v>-4.3933029999999995</v>
      </c>
      <c r="H11" s="49">
        <v>-4.4978439999999997</v>
      </c>
      <c r="I11" s="49">
        <v>-5.6585529999999995</v>
      </c>
      <c r="J11" s="50">
        <v>-6.4278900000000005</v>
      </c>
      <c r="K11" s="49">
        <v>-5.581372</v>
      </c>
      <c r="L11" s="49">
        <v>-6.0600079999999998</v>
      </c>
      <c r="M11" s="49">
        <v>-7.7556360000000009</v>
      </c>
      <c r="N11" s="49">
        <v>-9.1342770000000009</v>
      </c>
      <c r="O11" s="49">
        <v>-10.049320999999999</v>
      </c>
      <c r="P11" s="49">
        <v>-10.326972</v>
      </c>
      <c r="Q11" s="49">
        <v>-8.9757700000000007</v>
      </c>
      <c r="R11" s="49">
        <v>-8.3608449999999994</v>
      </c>
      <c r="S11" s="50">
        <v>-9.2205720000000007</v>
      </c>
      <c r="T11" s="49">
        <v>-8.9173420000000014</v>
      </c>
      <c r="U11" s="49">
        <v>-7.7056662000000014</v>
      </c>
      <c r="V11" s="49">
        <v>-6.5956220849999996</v>
      </c>
      <c r="W11" s="49">
        <v>-8.6513288539999991</v>
      </c>
      <c r="X11" s="49">
        <v>-10.354817768089999</v>
      </c>
      <c r="Y11" s="67">
        <v>-9.32</v>
      </c>
      <c r="Z11" s="175" t="s">
        <v>259</v>
      </c>
      <c r="AA11" s="6" t="s">
        <v>25</v>
      </c>
    </row>
    <row r="12" spans="1:104" ht="56.25" customHeight="1">
      <c r="A12" s="1" t="s">
        <v>58</v>
      </c>
      <c r="B12" s="4">
        <v>2</v>
      </c>
      <c r="C12" s="4">
        <v>1.9</v>
      </c>
      <c r="D12" s="4">
        <v>2.6</v>
      </c>
      <c r="E12" s="4">
        <v>3.4</v>
      </c>
      <c r="F12" s="4">
        <v>3.5</v>
      </c>
      <c r="G12" s="4">
        <v>3.5</v>
      </c>
      <c r="H12" s="4">
        <v>4.5</v>
      </c>
      <c r="I12" s="4">
        <v>5.0999999999999996</v>
      </c>
      <c r="J12" s="18">
        <v>5.7</v>
      </c>
      <c r="K12" s="4">
        <v>8.1999999999999993</v>
      </c>
      <c r="L12" s="4">
        <v>9.3000000000000007</v>
      </c>
      <c r="M12" s="4">
        <v>8.1</v>
      </c>
      <c r="N12" s="4">
        <v>5.4</v>
      </c>
      <c r="O12" s="4">
        <v>9.1</v>
      </c>
      <c r="P12" s="4">
        <v>10.6</v>
      </c>
      <c r="Q12" s="4">
        <v>11.1</v>
      </c>
      <c r="R12" s="4">
        <v>10.3</v>
      </c>
      <c r="S12" s="18">
        <v>10.199999999999999</v>
      </c>
      <c r="T12" s="4">
        <v>9.5</v>
      </c>
      <c r="U12" s="5">
        <v>10.1595</v>
      </c>
      <c r="V12" s="5">
        <v>11.287100000000001</v>
      </c>
      <c r="W12" s="5">
        <v>12.792652</v>
      </c>
      <c r="X12" s="5">
        <v>12.242238</v>
      </c>
      <c r="Y12" s="15">
        <v>12.849167999999999</v>
      </c>
      <c r="Z12" s="33" t="s">
        <v>255</v>
      </c>
      <c r="AA12" s="6" t="s">
        <v>127</v>
      </c>
    </row>
    <row r="13" spans="1:104" ht="56.25" customHeight="1">
      <c r="A13" s="1" t="s">
        <v>60</v>
      </c>
      <c r="B13" s="5">
        <v>2.8208744710860367</v>
      </c>
      <c r="C13" s="5">
        <v>2.6798307475317347</v>
      </c>
      <c r="D13" s="5">
        <v>3.6671368124118482</v>
      </c>
      <c r="E13" s="5">
        <v>4.7954866008462629</v>
      </c>
      <c r="F13" s="5">
        <v>4.9365303244005645</v>
      </c>
      <c r="G13" s="5">
        <v>4.9365303244005645</v>
      </c>
      <c r="H13" s="5">
        <v>6.3469675599435824</v>
      </c>
      <c r="I13" s="5">
        <v>7.193229901269393</v>
      </c>
      <c r="J13" s="5">
        <v>8.0394922425952053</v>
      </c>
      <c r="K13" s="5">
        <v>11.56558533145275</v>
      </c>
      <c r="L13" s="5">
        <v>13.117066290550072</v>
      </c>
      <c r="M13" s="5">
        <v>11.424541607898449</v>
      </c>
      <c r="N13" s="5">
        <v>7.6163610719322996</v>
      </c>
      <c r="O13" s="5">
        <v>12.834978843441467</v>
      </c>
      <c r="P13" s="5">
        <v>14.950634696755994</v>
      </c>
      <c r="Q13" s="5">
        <v>15.655853314527503</v>
      </c>
      <c r="R13" s="5">
        <v>14.52750352609309</v>
      </c>
      <c r="S13" s="15">
        <v>14.386459802538786</v>
      </c>
      <c r="T13" s="5">
        <v>13.399153737658676</v>
      </c>
      <c r="U13" s="5">
        <v>14.329337094499294</v>
      </c>
      <c r="V13" s="5">
        <v>15.919746121297603</v>
      </c>
      <c r="W13" s="5">
        <v>18.043232722143866</v>
      </c>
      <c r="X13" s="5">
        <v>17.266908321579692</v>
      </c>
      <c r="Y13" s="15">
        <v>18.122944992947815</v>
      </c>
      <c r="Z13" s="5" t="s">
        <v>254</v>
      </c>
      <c r="AA13" s="6" t="s">
        <v>208</v>
      </c>
    </row>
    <row r="14" spans="1:104" ht="50.25" customHeight="1">
      <c r="A14" s="1" t="s">
        <v>4</v>
      </c>
      <c r="B14" s="4">
        <v>5.7</v>
      </c>
      <c r="C14" s="4">
        <v>5.0999999999999996</v>
      </c>
      <c r="D14" s="4">
        <v>6.3</v>
      </c>
      <c r="E14" s="4">
        <v>6.3</v>
      </c>
      <c r="F14" s="4">
        <v>5.0999999999999996</v>
      </c>
      <c r="G14" s="4">
        <v>4.5</v>
      </c>
      <c r="H14" s="4">
        <v>4.9000000000000004</v>
      </c>
      <c r="I14" s="4">
        <v>4.5</v>
      </c>
      <c r="J14" s="18">
        <v>5.9</v>
      </c>
      <c r="K14" s="4">
        <v>7.6</v>
      </c>
      <c r="L14" s="4">
        <v>7.3</v>
      </c>
      <c r="M14" s="4">
        <v>5.9</v>
      </c>
      <c r="N14" s="4">
        <v>3.8</v>
      </c>
      <c r="O14" s="4">
        <v>6.1</v>
      </c>
      <c r="P14" s="4">
        <v>7.9</v>
      </c>
      <c r="Q14" s="4">
        <v>8.6</v>
      </c>
      <c r="R14" s="4">
        <v>7.5</v>
      </c>
      <c r="S14" s="18">
        <v>7.6</v>
      </c>
      <c r="T14" s="4">
        <v>7.3</v>
      </c>
      <c r="U14" s="4">
        <v>9.3000000000000007</v>
      </c>
      <c r="V14" s="4">
        <v>8.1999999999999993</v>
      </c>
      <c r="W14" s="4">
        <v>7.2</v>
      </c>
      <c r="X14" s="66">
        <v>7.1</v>
      </c>
      <c r="Y14" s="18">
        <v>7.9</v>
      </c>
      <c r="Z14" s="52" t="s">
        <v>256</v>
      </c>
      <c r="AA14" s="6" t="s">
        <v>44</v>
      </c>
    </row>
    <row r="15" spans="1:104" ht="50.25" customHeight="1">
      <c r="A15" s="1" t="s">
        <v>98</v>
      </c>
      <c r="B15" s="4">
        <v>648</v>
      </c>
      <c r="C15" s="4">
        <v>194</v>
      </c>
      <c r="D15" s="4">
        <v>169</v>
      </c>
      <c r="E15" s="4">
        <v>388</v>
      </c>
      <c r="F15" s="4">
        <v>664</v>
      </c>
      <c r="G15" s="4">
        <v>1407</v>
      </c>
      <c r="H15" s="4">
        <v>2512</v>
      </c>
      <c r="I15" s="4">
        <v>1859</v>
      </c>
      <c r="J15" s="18">
        <v>2006</v>
      </c>
      <c r="K15" s="4">
        <v>1713</v>
      </c>
      <c r="L15" s="4">
        <v>1199</v>
      </c>
      <c r="M15" s="4">
        <v>1055</v>
      </c>
      <c r="N15" s="4">
        <v>1099</v>
      </c>
      <c r="O15" s="4">
        <v>1382</v>
      </c>
      <c r="P15" s="4">
        <v>1547</v>
      </c>
      <c r="Q15" s="4">
        <v>1136</v>
      </c>
      <c r="R15" s="4">
        <v>1103</v>
      </c>
      <c r="S15" s="18">
        <v>1441</v>
      </c>
      <c r="T15" s="4">
        <v>678</v>
      </c>
      <c r="U15" s="4">
        <v>518</v>
      </c>
      <c r="V15" s="4">
        <v>540</v>
      </c>
      <c r="W15" s="4">
        <v>442</v>
      </c>
      <c r="X15" s="4">
        <v>889</v>
      </c>
      <c r="Y15" s="15">
        <f>Y76</f>
        <v>598.4</v>
      </c>
      <c r="Z15" s="59" t="s">
        <v>267</v>
      </c>
      <c r="AA15" s="6" t="s">
        <v>64</v>
      </c>
      <c r="AB15" s="13"/>
    </row>
    <row r="16" spans="1:104" ht="50.25" customHeight="1">
      <c r="A16" s="1" t="s">
        <v>69</v>
      </c>
      <c r="B16" s="49">
        <v>0.51200000000000001</v>
      </c>
      <c r="C16" s="49">
        <v>0.496</v>
      </c>
      <c r="D16" s="49">
        <v>0.74299999999999999</v>
      </c>
      <c r="E16" s="49">
        <v>0.752</v>
      </c>
      <c r="F16" s="49">
        <v>0.94199999999999995</v>
      </c>
      <c r="G16" s="49">
        <v>1.0209999999999999</v>
      </c>
      <c r="H16" s="49">
        <v>1.46</v>
      </c>
      <c r="I16" s="49">
        <v>1.6379999999999999</v>
      </c>
      <c r="J16" s="50">
        <v>2.089</v>
      </c>
      <c r="K16" s="49">
        <v>2.0670000000000002</v>
      </c>
      <c r="L16" s="49">
        <v>2.5449999999999999</v>
      </c>
      <c r="M16" s="49">
        <v>2.4319999999999999</v>
      </c>
      <c r="N16" s="49">
        <v>2.8839999999999999</v>
      </c>
      <c r="O16" s="49">
        <v>2.923</v>
      </c>
      <c r="P16" s="49">
        <v>3.1070000000000002</v>
      </c>
      <c r="Q16" s="49">
        <v>2.8860000000000001</v>
      </c>
      <c r="R16" s="49">
        <v>2.871</v>
      </c>
      <c r="S16" s="50">
        <v>3.2930000000000001</v>
      </c>
      <c r="T16" s="49">
        <v>3.7269999999999999</v>
      </c>
      <c r="U16" s="49">
        <v>4.1079999999999997</v>
      </c>
      <c r="V16" s="49">
        <v>1</v>
      </c>
      <c r="W16" s="49">
        <v>1.9590000000000001</v>
      </c>
      <c r="X16" s="49">
        <v>4.1239999999999997</v>
      </c>
      <c r="Y16" s="18">
        <v>5.25</v>
      </c>
      <c r="Z16" s="68" t="s">
        <v>276</v>
      </c>
      <c r="AA16" s="6" t="s">
        <v>61</v>
      </c>
    </row>
    <row r="17" spans="1:30" ht="50.25" customHeight="1">
      <c r="A17" s="1" t="s">
        <v>76</v>
      </c>
      <c r="B17" s="49">
        <v>1.177</v>
      </c>
      <c r="C17" s="49">
        <v>1.2829999999999999</v>
      </c>
      <c r="D17" s="49">
        <v>1.3620000000000001</v>
      </c>
      <c r="E17" s="49">
        <v>1.4039999999999999</v>
      </c>
      <c r="F17" s="49">
        <v>1.4590000000000001</v>
      </c>
      <c r="G17" s="49">
        <v>1.544</v>
      </c>
      <c r="H17" s="49">
        <v>1.782</v>
      </c>
      <c r="I17" s="49">
        <v>2.1219999999999999</v>
      </c>
      <c r="J17" s="50">
        <v>2.6930000000000001</v>
      </c>
      <c r="K17" s="49">
        <v>2.5539999999999998</v>
      </c>
      <c r="L17" s="49">
        <v>2.585</v>
      </c>
      <c r="M17" s="49">
        <v>2.452</v>
      </c>
      <c r="N17" s="49">
        <v>2.5369999999999999</v>
      </c>
      <c r="O17" s="49">
        <v>2.5859999999999999</v>
      </c>
      <c r="P17" s="49">
        <v>2.653</v>
      </c>
      <c r="Q17" s="49">
        <v>2.6930000000000001</v>
      </c>
      <c r="R17" s="49">
        <v>2.629</v>
      </c>
      <c r="S17" s="50">
        <v>2.6349999999999998</v>
      </c>
      <c r="T17" s="49">
        <v>2.6059999999999999</v>
      </c>
      <c r="U17" s="49">
        <v>2.63</v>
      </c>
      <c r="V17" s="49">
        <v>2.3889999999999998</v>
      </c>
      <c r="W17" s="49">
        <v>2.4119999999999999</v>
      </c>
      <c r="X17" s="49">
        <v>2.448</v>
      </c>
      <c r="Y17" s="59">
        <v>2.48</v>
      </c>
      <c r="Z17" s="68" t="s">
        <v>277</v>
      </c>
      <c r="AA17" s="6" t="s">
        <v>65</v>
      </c>
    </row>
    <row r="18" spans="1:30" ht="50.25" customHeight="1">
      <c r="A18" s="1" t="s">
        <v>77</v>
      </c>
      <c r="B18" s="5">
        <v>1.6</v>
      </c>
      <c r="C18" s="5">
        <v>1.7</v>
      </c>
      <c r="D18" s="5">
        <v>1.8</v>
      </c>
      <c r="E18" s="5">
        <v>1.7</v>
      </c>
      <c r="F18" s="5">
        <v>2.1</v>
      </c>
      <c r="G18" s="5">
        <v>2.5</v>
      </c>
      <c r="H18" s="5">
        <v>3.2</v>
      </c>
      <c r="I18" s="5">
        <v>3.6</v>
      </c>
      <c r="J18" s="15">
        <v>4.375</v>
      </c>
      <c r="K18" s="5">
        <v>4.1879999999999997</v>
      </c>
      <c r="L18" s="5">
        <v>4.2610000000000001</v>
      </c>
      <c r="M18" s="5">
        <v>4.1989999999999998</v>
      </c>
      <c r="N18" s="5">
        <v>4.7270000000000003</v>
      </c>
      <c r="O18" s="5">
        <v>5.12</v>
      </c>
      <c r="P18" s="5">
        <v>6.0309999999999997</v>
      </c>
      <c r="Q18" s="5">
        <v>5.9109999999999996</v>
      </c>
      <c r="R18" s="5">
        <v>6.234</v>
      </c>
      <c r="S18" s="15">
        <v>6.718</v>
      </c>
      <c r="T18" s="5">
        <v>6.9450000000000003</v>
      </c>
      <c r="U18" s="5">
        <v>6.9660000000000002</v>
      </c>
      <c r="V18" s="5">
        <v>6.2380000000000004</v>
      </c>
      <c r="W18" s="5">
        <v>7.3250000000000002</v>
      </c>
      <c r="X18" s="5">
        <v>8.1219999999999999</v>
      </c>
      <c r="Y18" s="15">
        <v>8.52</v>
      </c>
      <c r="Z18" s="68" t="s">
        <v>280</v>
      </c>
      <c r="AA18" s="6" t="s">
        <v>38</v>
      </c>
    </row>
    <row r="19" spans="1:30" ht="50.25" customHeight="1">
      <c r="A19" s="1" t="s">
        <v>78</v>
      </c>
      <c r="B19" s="4">
        <v>1.9</v>
      </c>
      <c r="C19" s="4">
        <v>2.1</v>
      </c>
      <c r="D19" s="4">
        <v>2.2000000000000002</v>
      </c>
      <c r="E19" s="4">
        <v>2.4</v>
      </c>
      <c r="F19" s="4">
        <v>2.9</v>
      </c>
      <c r="G19" s="4">
        <v>3.1</v>
      </c>
      <c r="H19" s="4">
        <v>3.8</v>
      </c>
      <c r="I19" s="4">
        <v>4.5</v>
      </c>
      <c r="J19" s="18">
        <v>5.4</v>
      </c>
      <c r="K19" s="4">
        <v>6</v>
      </c>
      <c r="L19" s="4">
        <v>5.7</v>
      </c>
      <c r="M19" s="4">
        <v>6.8</v>
      </c>
      <c r="N19" s="4">
        <v>6.9</v>
      </c>
      <c r="O19" s="4">
        <v>7.1</v>
      </c>
      <c r="P19" s="4">
        <v>7.9</v>
      </c>
      <c r="Q19" s="4">
        <v>7.7</v>
      </c>
      <c r="R19" s="4">
        <v>7.9</v>
      </c>
      <c r="S19" s="18">
        <v>8.1999999999999993</v>
      </c>
      <c r="T19" s="4">
        <v>8.6</v>
      </c>
      <c r="U19" s="4">
        <v>8.8000000000000007</v>
      </c>
      <c r="V19" s="4">
        <v>9.1999999999999993</v>
      </c>
      <c r="W19" s="4">
        <v>9.9</v>
      </c>
      <c r="X19" s="4">
        <v>10.5</v>
      </c>
      <c r="Y19" s="18">
        <v>11</v>
      </c>
      <c r="Z19" s="68" t="s">
        <v>281</v>
      </c>
      <c r="AA19" s="6" t="s">
        <v>66</v>
      </c>
    </row>
    <row r="20" spans="1:30" ht="50.25" customHeight="1">
      <c r="A20" s="1" t="s">
        <v>243</v>
      </c>
      <c r="B20" s="33">
        <v>-2</v>
      </c>
      <c r="C20" s="33">
        <v>-2.4</v>
      </c>
      <c r="D20" s="33">
        <v>-2.8</v>
      </c>
      <c r="E20" s="33">
        <v>-0.9</v>
      </c>
      <c r="F20" s="33">
        <v>-1.3</v>
      </c>
      <c r="G20" s="33">
        <v>-0.4</v>
      </c>
      <c r="H20" s="33">
        <v>-3.6</v>
      </c>
      <c r="I20" s="33">
        <v>-4.5999999999999996</v>
      </c>
      <c r="J20" s="77">
        <v>-2.1</v>
      </c>
      <c r="K20" s="78">
        <v>-8.6999999999999993</v>
      </c>
      <c r="L20" s="78">
        <v>-5.4</v>
      </c>
      <c r="M20" s="78">
        <v>-6.6</v>
      </c>
      <c r="N20" s="78">
        <v>-8.1</v>
      </c>
      <c r="O20" s="78">
        <v>-5.4</v>
      </c>
      <c r="P20" s="78">
        <v>-2.2000000000000002</v>
      </c>
      <c r="Q20" s="78">
        <v>-3.4</v>
      </c>
      <c r="R20" s="78">
        <v>-3.1</v>
      </c>
      <c r="S20" s="77">
        <v>-2.5</v>
      </c>
      <c r="T20" s="78">
        <v>-2.4</v>
      </c>
      <c r="U20" s="78">
        <v>-3.3</v>
      </c>
      <c r="V20" s="78">
        <v>-7</v>
      </c>
      <c r="W20" s="78">
        <v>-5.3</v>
      </c>
      <c r="X20" s="78">
        <v>-4.5</v>
      </c>
      <c r="Y20" s="78">
        <v>-5.0999999999999996</v>
      </c>
      <c r="Z20" s="68" t="s">
        <v>282</v>
      </c>
      <c r="AA20" s="6" t="s">
        <v>241</v>
      </c>
    </row>
    <row r="21" spans="1:30" ht="50.25" customHeight="1">
      <c r="A21" s="1" t="s">
        <v>104</v>
      </c>
      <c r="B21" s="5">
        <v>8.2245000000000008</v>
      </c>
      <c r="C21" s="5">
        <v>8.7212999999999994</v>
      </c>
      <c r="D21" s="5">
        <v>9.367700000000001</v>
      </c>
      <c r="E21" s="5">
        <v>9.9694000000000003</v>
      </c>
      <c r="F21" s="5">
        <v>11.564099999999998</v>
      </c>
      <c r="G21" s="5">
        <v>13.119299999999999</v>
      </c>
      <c r="H21" s="5">
        <v>14.591799999999999</v>
      </c>
      <c r="I21" s="5">
        <v>15.988100000000001</v>
      </c>
      <c r="J21" s="15">
        <v>18.102599999999999</v>
      </c>
      <c r="K21" s="5">
        <v>20.298500000000001</v>
      </c>
      <c r="L21" s="5">
        <v>22.504800000000003</v>
      </c>
      <c r="M21" s="5">
        <v>24.377899999999997</v>
      </c>
      <c r="N21" s="5">
        <v>24.9696</v>
      </c>
      <c r="O21" s="5">
        <v>27.5932</v>
      </c>
      <c r="P21" s="5">
        <v>30.260999999999999</v>
      </c>
      <c r="Q21" s="5">
        <v>32.598500000000001</v>
      </c>
      <c r="R21" s="5">
        <v>32.9</v>
      </c>
      <c r="S21" s="15">
        <v>33.197600000000001</v>
      </c>
      <c r="T21" s="5">
        <v>33.847999999999999</v>
      </c>
      <c r="U21" s="5">
        <v>35.305300000000003</v>
      </c>
      <c r="V21" s="5">
        <v>36.789100000000005</v>
      </c>
      <c r="W21" s="5">
        <v>39.522300000000001</v>
      </c>
      <c r="X21" s="5">
        <v>42.106699999999996</v>
      </c>
      <c r="Y21" s="60">
        <v>43.7</v>
      </c>
      <c r="Z21" s="68" t="s">
        <v>268</v>
      </c>
      <c r="AA21" s="55" t="s">
        <v>67</v>
      </c>
    </row>
    <row r="22" spans="1:30" ht="50.25" customHeight="1">
      <c r="A22" s="1" t="s">
        <v>79</v>
      </c>
      <c r="B22" s="5">
        <v>4.5465</v>
      </c>
      <c r="C22" s="5">
        <v>4.9489000000000001</v>
      </c>
      <c r="D22" s="5">
        <v>5.13</v>
      </c>
      <c r="E22" s="5">
        <v>5.2623999999999995</v>
      </c>
      <c r="F22" s="5">
        <v>6.1891999999999996</v>
      </c>
      <c r="G22" s="5">
        <v>7.7443</v>
      </c>
      <c r="H22" s="5">
        <v>9.7618999999999989</v>
      </c>
      <c r="I22" s="5">
        <v>11.2956</v>
      </c>
      <c r="J22" s="15">
        <v>13.0443</v>
      </c>
      <c r="K22" s="5">
        <v>13.317200000000001</v>
      </c>
      <c r="L22" s="5">
        <v>14.451399999999998</v>
      </c>
      <c r="M22" s="5">
        <v>15.8512</v>
      </c>
      <c r="N22" s="5">
        <v>17.829800000000002</v>
      </c>
      <c r="O22" s="5">
        <v>18.939739999999997</v>
      </c>
      <c r="P22" s="5">
        <v>19.2745</v>
      </c>
      <c r="Q22" s="5">
        <v>21.1035</v>
      </c>
      <c r="R22" s="5">
        <v>22.905800000000003</v>
      </c>
      <c r="S22" s="15">
        <v>24.736799999999999</v>
      </c>
      <c r="T22" s="5">
        <v>26.111800000000002</v>
      </c>
      <c r="U22" s="5">
        <v>27.082199999999997</v>
      </c>
      <c r="V22" s="5">
        <v>28.639099999999999</v>
      </c>
      <c r="W22" s="5">
        <v>30.028500000000001</v>
      </c>
      <c r="X22" s="5">
        <v>32.591500000000003</v>
      </c>
      <c r="Y22" s="60">
        <v>33.43</v>
      </c>
      <c r="Z22" s="60" t="s">
        <v>269</v>
      </c>
      <c r="AA22" s="55" t="s">
        <v>41</v>
      </c>
    </row>
    <row r="23" spans="1:30" ht="50.25" customHeight="1">
      <c r="A23" s="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65"/>
      <c r="T23" s="48"/>
      <c r="U23" s="48"/>
      <c r="V23" s="48"/>
      <c r="W23" s="48"/>
      <c r="X23" s="48"/>
      <c r="Y23" s="10"/>
      <c r="Z23" s="10"/>
      <c r="AA23" s="85"/>
    </row>
    <row r="24" spans="1:30" ht="50.25" customHeight="1">
      <c r="A24" s="45" t="s">
        <v>46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86" t="s">
        <v>45</v>
      </c>
    </row>
    <row r="25" spans="1:30" ht="50.25" customHeight="1">
      <c r="A25" s="2" t="s">
        <v>80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28"/>
      <c r="Z25" s="28"/>
      <c r="AA25" s="29" t="s">
        <v>5</v>
      </c>
    </row>
    <row r="26" spans="1:30" ht="50.25" customHeight="1">
      <c r="A26" s="3" t="s">
        <v>31</v>
      </c>
      <c r="B26" s="30">
        <v>2000</v>
      </c>
      <c r="C26" s="30">
        <v>2001</v>
      </c>
      <c r="D26" s="30">
        <v>2002</v>
      </c>
      <c r="E26" s="30">
        <v>2003</v>
      </c>
      <c r="F26" s="30">
        <v>2004</v>
      </c>
      <c r="G26" s="30">
        <v>2005</v>
      </c>
      <c r="H26" s="30">
        <v>2006</v>
      </c>
      <c r="I26" s="30">
        <v>2007</v>
      </c>
      <c r="J26" s="30">
        <v>2008</v>
      </c>
      <c r="K26" s="30">
        <v>2009</v>
      </c>
      <c r="L26" s="30">
        <v>2010</v>
      </c>
      <c r="M26" s="30">
        <v>2011</v>
      </c>
      <c r="N26" s="30">
        <v>2012</v>
      </c>
      <c r="O26" s="30">
        <v>2013</v>
      </c>
      <c r="P26" s="30">
        <v>2014</v>
      </c>
      <c r="Q26" s="30">
        <v>2015</v>
      </c>
      <c r="R26" s="30">
        <v>2016</v>
      </c>
      <c r="S26" s="30">
        <v>2017</v>
      </c>
      <c r="T26" s="30">
        <v>2018</v>
      </c>
      <c r="U26" s="30">
        <v>2019</v>
      </c>
      <c r="V26" s="30">
        <v>2020</v>
      </c>
      <c r="W26" s="30">
        <v>2021</v>
      </c>
      <c r="X26" s="30">
        <v>2022</v>
      </c>
      <c r="Y26" s="30">
        <v>2023</v>
      </c>
      <c r="Z26" s="30" t="s">
        <v>263</v>
      </c>
      <c r="AA26" s="31" t="s">
        <v>0</v>
      </c>
    </row>
    <row r="27" spans="1:30" ht="50.25" customHeight="1">
      <c r="A27" s="1" t="s">
        <v>102</v>
      </c>
      <c r="B27" s="37">
        <v>5.9989999999999997</v>
      </c>
      <c r="C27" s="37">
        <v>6.3639999999999999</v>
      </c>
      <c r="D27" s="37">
        <v>6.7939999999999996</v>
      </c>
      <c r="E27" s="37">
        <v>7.2290000000000001</v>
      </c>
      <c r="F27" s="37">
        <v>8.0909999999999993</v>
      </c>
      <c r="G27" s="37">
        <v>8.9250000000000007</v>
      </c>
      <c r="H27" s="37">
        <v>10.675000000000001</v>
      </c>
      <c r="I27" s="37">
        <v>12.131</v>
      </c>
      <c r="J27" s="51">
        <v>16.079999999999998</v>
      </c>
      <c r="K27" s="37">
        <v>17.420000000000002</v>
      </c>
      <c r="L27" s="37">
        <v>19.27</v>
      </c>
      <c r="M27" s="37">
        <v>20.96</v>
      </c>
      <c r="N27" s="37">
        <v>22.46</v>
      </c>
      <c r="O27" s="37">
        <v>24.46</v>
      </c>
      <c r="P27" s="37">
        <v>26.16</v>
      </c>
      <c r="Q27" s="37">
        <v>27.4</v>
      </c>
      <c r="R27" s="37">
        <v>28.32</v>
      </c>
      <c r="S27" s="51">
        <v>29.54</v>
      </c>
      <c r="T27" s="37">
        <v>30.79</v>
      </c>
      <c r="U27" s="37">
        <v>31.6</v>
      </c>
      <c r="V27" s="37">
        <v>31.03</v>
      </c>
      <c r="W27" s="37">
        <v>32.869999999999997</v>
      </c>
      <c r="X27" s="37">
        <v>34.622999999999998</v>
      </c>
      <c r="Y27" s="37">
        <v>36.186999999999998</v>
      </c>
      <c r="Z27" s="52">
        <v>17.510000000000002</v>
      </c>
      <c r="AA27" s="6" t="s">
        <v>6</v>
      </c>
    </row>
    <row r="28" spans="1:30" ht="50.25" customHeight="1">
      <c r="A28" s="1" t="s">
        <v>81</v>
      </c>
      <c r="B28" s="37">
        <v>5.4185999999999996</v>
      </c>
      <c r="C28" s="37">
        <v>5.7042000000000002</v>
      </c>
      <c r="D28" s="37">
        <v>6.0340999999999996</v>
      </c>
      <c r="E28" s="37">
        <v>6.2851999999999997</v>
      </c>
      <c r="F28" s="37">
        <v>6.8236999999999997</v>
      </c>
      <c r="G28" s="37">
        <v>7.3795999999999999</v>
      </c>
      <c r="H28" s="37">
        <v>7.9767999999999999</v>
      </c>
      <c r="I28" s="37">
        <v>8.6289999999999996</v>
      </c>
      <c r="J28" s="51">
        <v>22.585999999999999</v>
      </c>
      <c r="K28" s="37">
        <v>23.721</v>
      </c>
      <c r="L28" s="37">
        <v>24.27</v>
      </c>
      <c r="M28" s="37">
        <v>24.934000000000001</v>
      </c>
      <c r="N28" s="37">
        <v>25.54</v>
      </c>
      <c r="O28" s="37">
        <v>26.207000000000001</v>
      </c>
      <c r="P28" s="37">
        <v>27.094000000000001</v>
      </c>
      <c r="Q28" s="37">
        <v>27.77</v>
      </c>
      <c r="R28" s="37">
        <v>28.324000000000002</v>
      </c>
      <c r="S28" s="51">
        <v>29.024000000000001</v>
      </c>
      <c r="T28" s="37">
        <v>29.581</v>
      </c>
      <c r="U28" s="37">
        <v>30.099</v>
      </c>
      <c r="V28" s="37">
        <v>29.77</v>
      </c>
      <c r="W28" s="37">
        <v>30.86</v>
      </c>
      <c r="X28" s="37">
        <v>31.672999999999998</v>
      </c>
      <c r="Y28" s="37">
        <v>32.521000000000001</v>
      </c>
      <c r="Z28" s="52">
        <v>15.86</v>
      </c>
      <c r="AA28" s="6" t="s">
        <v>235</v>
      </c>
      <c r="AC28" s="173"/>
      <c r="AD28" s="173"/>
    </row>
    <row r="29" spans="1:30" ht="50.25" customHeight="1">
      <c r="A29" s="1" t="s">
        <v>103</v>
      </c>
      <c r="B29" s="52">
        <v>4.2</v>
      </c>
      <c r="C29" s="52">
        <v>5.3</v>
      </c>
      <c r="D29" s="52">
        <v>5.8</v>
      </c>
      <c r="E29" s="52">
        <v>4.2</v>
      </c>
      <c r="F29" s="52">
        <v>8.6</v>
      </c>
      <c r="G29" s="52">
        <v>8.1</v>
      </c>
      <c r="H29" s="52">
        <v>8.1</v>
      </c>
      <c r="I29" s="52">
        <v>8.1999999999999993</v>
      </c>
      <c r="J29" s="32">
        <v>7.2</v>
      </c>
      <c r="K29" s="52">
        <v>5</v>
      </c>
      <c r="L29" s="52">
        <v>2.2999999999999998</v>
      </c>
      <c r="M29" s="52">
        <v>2.7</v>
      </c>
      <c r="N29" s="52">
        <v>2.4</v>
      </c>
      <c r="O29" s="52">
        <v>2.6</v>
      </c>
      <c r="P29" s="52">
        <v>3.4</v>
      </c>
      <c r="Q29" s="52">
        <v>2.5</v>
      </c>
      <c r="R29" s="52">
        <v>2</v>
      </c>
      <c r="S29" s="32">
        <v>2.5</v>
      </c>
      <c r="T29" s="52">
        <v>1.9</v>
      </c>
      <c r="U29" s="52">
        <v>1.8</v>
      </c>
      <c r="V29" s="52">
        <v>-1.1000000000000001</v>
      </c>
      <c r="W29" s="52">
        <v>3.7</v>
      </c>
      <c r="X29" s="52">
        <v>2.6</v>
      </c>
      <c r="Y29" s="4">
        <v>2.7</v>
      </c>
      <c r="Z29" s="5">
        <v>2.2000000000000002</v>
      </c>
      <c r="AA29" s="6" t="s">
        <v>50</v>
      </c>
    </row>
    <row r="30" spans="1:30" ht="50.25" customHeight="1">
      <c r="A30" s="1" t="s">
        <v>74</v>
      </c>
      <c r="B30" s="52">
        <v>1235</v>
      </c>
      <c r="C30" s="52">
        <v>1278</v>
      </c>
      <c r="D30" s="52">
        <v>1333</v>
      </c>
      <c r="E30" s="52">
        <v>1382</v>
      </c>
      <c r="F30" s="52">
        <v>1446</v>
      </c>
      <c r="G30" s="52">
        <v>1550</v>
      </c>
      <c r="H30" s="52">
        <v>1801</v>
      </c>
      <c r="I30" s="52">
        <v>1987</v>
      </c>
      <c r="J30" s="32">
        <v>2555</v>
      </c>
      <c r="K30" s="52">
        <v>2684</v>
      </c>
      <c r="L30" s="52">
        <v>2876</v>
      </c>
      <c r="M30" s="52">
        <v>2998</v>
      </c>
      <c r="N30" s="52">
        <v>3024</v>
      </c>
      <c r="O30" s="52">
        <v>3015</v>
      </c>
      <c r="P30" s="52">
        <v>2972</v>
      </c>
      <c r="Q30" s="52">
        <v>2874</v>
      </c>
      <c r="R30" s="52">
        <v>2891</v>
      </c>
      <c r="S30" s="32">
        <v>2939</v>
      </c>
      <c r="T30" s="52">
        <v>2987</v>
      </c>
      <c r="U30" s="52">
        <v>2994</v>
      </c>
      <c r="V30" s="54">
        <v>2871.3003886729598</v>
      </c>
      <c r="W30" s="54">
        <v>2972.7983268517683</v>
      </c>
      <c r="X30" s="54">
        <v>3063</v>
      </c>
      <c r="Y30" s="52">
        <v>3142</v>
      </c>
      <c r="Z30" s="52"/>
      <c r="AA30" s="6" t="s">
        <v>7</v>
      </c>
    </row>
    <row r="31" spans="1:30" ht="50.25" customHeight="1">
      <c r="A31" s="1" t="s">
        <v>56</v>
      </c>
      <c r="B31" s="33">
        <v>0.7</v>
      </c>
      <c r="C31" s="33">
        <v>1.8</v>
      </c>
      <c r="D31" s="33">
        <v>1.8</v>
      </c>
      <c r="E31" s="33">
        <v>2.2999999999999998</v>
      </c>
      <c r="F31" s="33">
        <v>2.6</v>
      </c>
      <c r="G31" s="33">
        <v>3.7</v>
      </c>
      <c r="H31" s="33">
        <v>6.3</v>
      </c>
      <c r="I31" s="33">
        <v>4.743906390216492</v>
      </c>
      <c r="J31" s="34">
        <v>13.971231001272876</v>
      </c>
      <c r="K31" s="33">
        <v>-0.73906974314476503</v>
      </c>
      <c r="L31" s="33">
        <v>4.8455187585211679</v>
      </c>
      <c r="M31" s="33">
        <v>4.1624416292778283</v>
      </c>
      <c r="N31" s="33">
        <v>4.5152295667099889</v>
      </c>
      <c r="O31" s="33">
        <v>4.8246231426954092</v>
      </c>
      <c r="P31" s="33">
        <v>2.8994790500604699</v>
      </c>
      <c r="Q31" s="33">
        <v>-0.87685135970401085</v>
      </c>
      <c r="R31" s="33">
        <v>-0.77843046305412955</v>
      </c>
      <c r="S31" s="34">
        <v>3.3238944757609836</v>
      </c>
      <c r="T31" s="33">
        <v>4.4623110847548855</v>
      </c>
      <c r="U31" s="33">
        <v>0.76151404726554972</v>
      </c>
      <c r="V31" s="33">
        <v>0.3332943506283641</v>
      </c>
      <c r="W31" s="33">
        <v>1.3454562506891108</v>
      </c>
      <c r="X31" s="33">
        <v>4.2</v>
      </c>
      <c r="Y31" s="4">
        <v>2.08</v>
      </c>
      <c r="Z31" s="66" t="s">
        <v>275</v>
      </c>
      <c r="AA31" s="6" t="s">
        <v>239</v>
      </c>
    </row>
    <row r="32" spans="1:30" ht="50.25" customHeight="1">
      <c r="A32" s="7"/>
      <c r="B32" s="80"/>
      <c r="C32" s="80"/>
      <c r="D32" s="80"/>
      <c r="E32" s="80"/>
      <c r="F32" s="80"/>
      <c r="G32" s="80"/>
      <c r="H32" s="80"/>
      <c r="I32" s="80"/>
      <c r="J32" s="69"/>
      <c r="K32" s="80"/>
      <c r="L32" s="80"/>
      <c r="M32" s="80"/>
      <c r="N32" s="80"/>
      <c r="O32" s="80"/>
      <c r="P32" s="80"/>
      <c r="Q32" s="80"/>
      <c r="R32" s="80"/>
      <c r="S32" s="69"/>
      <c r="T32" s="80"/>
      <c r="U32" s="80"/>
      <c r="V32" s="80"/>
      <c r="W32" s="80"/>
      <c r="X32" s="80"/>
      <c r="Y32" s="70"/>
      <c r="Z32" s="70"/>
      <c r="AA32" s="85"/>
    </row>
    <row r="33" spans="1:29" ht="50.25" customHeight="1">
      <c r="A33" s="19" t="s">
        <v>82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28"/>
      <c r="Z33" s="28"/>
      <c r="AA33" s="29" t="s">
        <v>8</v>
      </c>
    </row>
    <row r="34" spans="1:29" ht="50.25" customHeight="1">
      <c r="A34" s="3" t="s">
        <v>31</v>
      </c>
      <c r="B34" s="30">
        <v>2000</v>
      </c>
      <c r="C34" s="30">
        <v>2001</v>
      </c>
      <c r="D34" s="30">
        <v>2002</v>
      </c>
      <c r="E34" s="30">
        <v>2003</v>
      </c>
      <c r="F34" s="30">
        <v>2004</v>
      </c>
      <c r="G34" s="30">
        <v>2005</v>
      </c>
      <c r="H34" s="30">
        <v>2006</v>
      </c>
      <c r="I34" s="30">
        <v>2007</v>
      </c>
      <c r="J34" s="30">
        <v>2008</v>
      </c>
      <c r="K34" s="30">
        <v>2009</v>
      </c>
      <c r="L34" s="30">
        <v>2010</v>
      </c>
      <c r="M34" s="30">
        <v>2011</v>
      </c>
      <c r="N34" s="30">
        <v>2012</v>
      </c>
      <c r="O34" s="30">
        <v>2013</v>
      </c>
      <c r="P34" s="30">
        <v>2014</v>
      </c>
      <c r="Q34" s="30">
        <v>2015</v>
      </c>
      <c r="R34" s="30">
        <v>2016</v>
      </c>
      <c r="S34" s="30">
        <v>2017</v>
      </c>
      <c r="T34" s="30">
        <v>2018</v>
      </c>
      <c r="U34" s="30">
        <v>2019</v>
      </c>
      <c r="V34" s="30">
        <v>2020</v>
      </c>
      <c r="W34" s="30">
        <v>2021</v>
      </c>
      <c r="X34" s="30">
        <v>2022</v>
      </c>
      <c r="Y34" s="30">
        <v>2023</v>
      </c>
      <c r="Z34" s="30" t="s">
        <v>252</v>
      </c>
      <c r="AA34" s="31" t="s">
        <v>0</v>
      </c>
    </row>
    <row r="35" spans="1:29" ht="50.25" customHeight="1">
      <c r="A35" s="1" t="s">
        <v>72</v>
      </c>
      <c r="B35" s="52">
        <v>13.7</v>
      </c>
      <c r="C35" s="52">
        <v>14.7</v>
      </c>
      <c r="D35" s="52">
        <v>15.3</v>
      </c>
      <c r="E35" s="52">
        <v>14.5</v>
      </c>
      <c r="F35" s="52">
        <v>12.5</v>
      </c>
      <c r="G35" s="52">
        <v>14.8</v>
      </c>
      <c r="H35" s="52">
        <v>14</v>
      </c>
      <c r="I35" s="52">
        <v>13.1</v>
      </c>
      <c r="J35" s="32">
        <v>12.7</v>
      </c>
      <c r="K35" s="52">
        <v>12.9</v>
      </c>
      <c r="L35" s="52">
        <v>12.5</v>
      </c>
      <c r="M35" s="52">
        <v>12.9</v>
      </c>
      <c r="N35" s="52">
        <v>12.2</v>
      </c>
      <c r="O35" s="52">
        <v>12.6</v>
      </c>
      <c r="P35" s="52">
        <v>11.9</v>
      </c>
      <c r="Q35" s="52">
        <v>13</v>
      </c>
      <c r="R35" s="52">
        <v>15.3</v>
      </c>
      <c r="S35" s="32">
        <v>18.3</v>
      </c>
      <c r="T35" s="52">
        <v>18.600000000000001</v>
      </c>
      <c r="U35" s="52">
        <v>19.100000000000001</v>
      </c>
      <c r="V35" s="52">
        <v>23.2</v>
      </c>
      <c r="W35" s="52">
        <v>24.1</v>
      </c>
      <c r="X35" s="52">
        <v>22.8</v>
      </c>
      <c r="Y35" s="52">
        <v>22</v>
      </c>
      <c r="Z35" s="52">
        <v>21.4</v>
      </c>
      <c r="AA35" s="6" t="s">
        <v>51</v>
      </c>
    </row>
    <row r="36" spans="1:29" ht="50.25" customHeight="1">
      <c r="A36" s="1" t="s">
        <v>83</v>
      </c>
      <c r="B36" s="52">
        <v>21</v>
      </c>
      <c r="C36" s="52">
        <v>20.5</v>
      </c>
      <c r="D36" s="52">
        <v>21.9</v>
      </c>
      <c r="E36" s="52">
        <v>20.8</v>
      </c>
      <c r="F36" s="52">
        <v>16.5</v>
      </c>
      <c r="G36" s="52">
        <v>25.9</v>
      </c>
      <c r="H36" s="52">
        <v>25</v>
      </c>
      <c r="I36" s="52">
        <v>25.6</v>
      </c>
      <c r="J36" s="32">
        <v>24.4</v>
      </c>
      <c r="K36" s="52">
        <v>24.1</v>
      </c>
      <c r="L36" s="52">
        <v>21.7</v>
      </c>
      <c r="M36" s="52">
        <v>21.2</v>
      </c>
      <c r="N36" s="52">
        <v>19.899999999999999</v>
      </c>
      <c r="O36" s="52">
        <v>22.2</v>
      </c>
      <c r="P36" s="52">
        <v>20.75</v>
      </c>
      <c r="Q36" s="52">
        <v>22.5</v>
      </c>
      <c r="R36" s="52">
        <v>24.1</v>
      </c>
      <c r="S36" s="32">
        <v>31.2</v>
      </c>
      <c r="T36" s="52">
        <v>26.8</v>
      </c>
      <c r="U36" s="52">
        <v>27</v>
      </c>
      <c r="V36" s="52">
        <v>30.7</v>
      </c>
      <c r="W36" s="52">
        <v>30.7</v>
      </c>
      <c r="X36" s="52">
        <v>31.4</v>
      </c>
      <c r="Y36" s="52">
        <v>30.7</v>
      </c>
      <c r="Z36" s="52">
        <v>31</v>
      </c>
      <c r="AA36" s="6" t="s">
        <v>52</v>
      </c>
    </row>
    <row r="37" spans="1:29" ht="50.25" customHeight="1">
      <c r="A37" s="1" t="s">
        <v>84</v>
      </c>
      <c r="B37" s="79">
        <v>12.3</v>
      </c>
      <c r="C37" s="79">
        <v>13.7</v>
      </c>
      <c r="D37" s="79">
        <v>14</v>
      </c>
      <c r="E37" s="79">
        <v>13.4</v>
      </c>
      <c r="F37" s="79">
        <v>11.8</v>
      </c>
      <c r="G37" s="79">
        <v>12.8</v>
      </c>
      <c r="H37" s="79">
        <v>11.9</v>
      </c>
      <c r="I37" s="79">
        <v>10.3</v>
      </c>
      <c r="J37" s="35">
        <v>10.1</v>
      </c>
      <c r="K37" s="79">
        <v>10.3</v>
      </c>
      <c r="L37" s="79">
        <v>10.4</v>
      </c>
      <c r="M37" s="79">
        <v>11</v>
      </c>
      <c r="N37" s="79">
        <v>10.4</v>
      </c>
      <c r="O37" s="79">
        <v>10.6</v>
      </c>
      <c r="P37" s="79">
        <v>10.1</v>
      </c>
      <c r="Q37" s="79">
        <v>11</v>
      </c>
      <c r="R37" s="79">
        <v>13.3</v>
      </c>
      <c r="S37" s="35">
        <v>14.7</v>
      </c>
      <c r="T37" s="79">
        <v>16.5</v>
      </c>
      <c r="U37" s="79">
        <v>17.100000000000001</v>
      </c>
      <c r="V37" s="79">
        <v>21.2</v>
      </c>
      <c r="W37" s="79">
        <v>22.4</v>
      </c>
      <c r="X37" s="79">
        <v>20.6</v>
      </c>
      <c r="Y37" s="33">
        <v>19.600000000000001</v>
      </c>
      <c r="Z37" s="33">
        <v>18.899999999999999</v>
      </c>
      <c r="AA37" s="6" t="s">
        <v>53</v>
      </c>
    </row>
    <row r="38" spans="1:29" ht="50.25" customHeight="1">
      <c r="A38" s="19" t="s">
        <v>85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28"/>
      <c r="Z38" s="28"/>
      <c r="AA38" s="29" t="s">
        <v>9</v>
      </c>
    </row>
    <row r="39" spans="1:29" s="27" customFormat="1" ht="50.25" customHeight="1">
      <c r="A39" s="3" t="s">
        <v>31</v>
      </c>
      <c r="B39" s="177">
        <v>1997</v>
      </c>
      <c r="C39" s="178"/>
      <c r="D39" s="178"/>
      <c r="E39" s="179" t="s">
        <v>10</v>
      </c>
      <c r="F39" s="177" t="s">
        <v>10</v>
      </c>
      <c r="G39" s="178"/>
      <c r="H39" s="178"/>
      <c r="I39" s="179"/>
      <c r="J39" s="177">
        <v>2006</v>
      </c>
      <c r="K39" s="178"/>
      <c r="L39" s="178"/>
      <c r="M39" s="179"/>
      <c r="N39" s="177">
        <v>2008</v>
      </c>
      <c r="O39" s="178"/>
      <c r="P39" s="178"/>
      <c r="Q39" s="179"/>
      <c r="R39" s="177">
        <v>2010</v>
      </c>
      <c r="S39" s="178"/>
      <c r="T39" s="178"/>
      <c r="U39" s="179"/>
      <c r="V39" s="177">
        <v>2018</v>
      </c>
      <c r="W39" s="178"/>
      <c r="X39" s="178"/>
      <c r="Y39" s="178"/>
      <c r="Z39" s="179"/>
      <c r="AA39" s="31" t="s">
        <v>0</v>
      </c>
    </row>
    <row r="40" spans="1:29" s="27" customFormat="1" ht="50.25" hidden="1" customHeight="1">
      <c r="A40" s="1" t="s">
        <v>29</v>
      </c>
      <c r="B40" s="180">
        <v>366</v>
      </c>
      <c r="C40" s="181"/>
      <c r="D40" s="181"/>
      <c r="E40" s="182"/>
      <c r="F40" s="180">
        <v>392</v>
      </c>
      <c r="G40" s="181"/>
      <c r="H40" s="181"/>
      <c r="I40" s="182"/>
      <c r="J40" s="180">
        <v>556</v>
      </c>
      <c r="K40" s="181"/>
      <c r="L40" s="181"/>
      <c r="M40" s="182"/>
      <c r="N40" s="180">
        <v>680</v>
      </c>
      <c r="O40" s="181"/>
      <c r="P40" s="181"/>
      <c r="Q40" s="182"/>
      <c r="R40" s="180">
        <v>814</v>
      </c>
      <c r="S40" s="181"/>
      <c r="T40" s="181"/>
      <c r="U40" s="182"/>
      <c r="V40" s="180" t="s">
        <v>20</v>
      </c>
      <c r="W40" s="181"/>
      <c r="X40" s="181"/>
      <c r="Y40" s="181"/>
      <c r="Z40" s="182"/>
      <c r="AA40" s="36" t="s">
        <v>54</v>
      </c>
    </row>
    <row r="41" spans="1:29" ht="50.25" customHeight="1">
      <c r="A41" s="1" t="s">
        <v>128</v>
      </c>
      <c r="B41" s="185">
        <v>21.3</v>
      </c>
      <c r="C41" s="186"/>
      <c r="D41" s="186"/>
      <c r="E41" s="187"/>
      <c r="F41" s="185">
        <v>14.2</v>
      </c>
      <c r="G41" s="186"/>
      <c r="H41" s="186"/>
      <c r="I41" s="187"/>
      <c r="J41" s="185">
        <v>13</v>
      </c>
      <c r="K41" s="186"/>
      <c r="L41" s="186"/>
      <c r="M41" s="187"/>
      <c r="N41" s="185">
        <v>13.3</v>
      </c>
      <c r="O41" s="186"/>
      <c r="P41" s="186"/>
      <c r="Q41" s="187"/>
      <c r="R41" s="185">
        <v>14.4</v>
      </c>
      <c r="S41" s="186"/>
      <c r="T41" s="186"/>
      <c r="U41" s="187"/>
      <c r="V41" s="185">
        <v>15.7</v>
      </c>
      <c r="W41" s="186"/>
      <c r="X41" s="186"/>
      <c r="Y41" s="186"/>
      <c r="Z41" s="187"/>
      <c r="AA41" s="36" t="s">
        <v>107</v>
      </c>
    </row>
    <row r="42" spans="1:29" ht="50.25" customHeight="1">
      <c r="A42" s="19" t="s">
        <v>32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28"/>
      <c r="Z42" s="28"/>
      <c r="AA42" s="29" t="s">
        <v>11</v>
      </c>
    </row>
    <row r="43" spans="1:29" ht="50.25" customHeight="1">
      <c r="A43" s="3" t="s">
        <v>31</v>
      </c>
      <c r="B43" s="30">
        <v>2000</v>
      </c>
      <c r="C43" s="30">
        <v>2001</v>
      </c>
      <c r="D43" s="30">
        <v>2002</v>
      </c>
      <c r="E43" s="30">
        <v>2003</v>
      </c>
      <c r="F43" s="30">
        <v>2004</v>
      </c>
      <c r="G43" s="30">
        <v>2005</v>
      </c>
      <c r="H43" s="30">
        <v>2006</v>
      </c>
      <c r="I43" s="30">
        <v>2007</v>
      </c>
      <c r="J43" s="30">
        <v>2008</v>
      </c>
      <c r="K43" s="30">
        <v>2009</v>
      </c>
      <c r="L43" s="30">
        <v>2010</v>
      </c>
      <c r="M43" s="30">
        <v>2011</v>
      </c>
      <c r="N43" s="30">
        <v>2012</v>
      </c>
      <c r="O43" s="30">
        <v>2013</v>
      </c>
      <c r="P43" s="30">
        <v>2014</v>
      </c>
      <c r="Q43" s="30">
        <v>2015</v>
      </c>
      <c r="R43" s="30">
        <v>2016</v>
      </c>
      <c r="S43" s="30">
        <v>2017</v>
      </c>
      <c r="T43" s="30">
        <v>2018</v>
      </c>
      <c r="U43" s="30">
        <v>2019</v>
      </c>
      <c r="V43" s="30">
        <v>2020</v>
      </c>
      <c r="W43" s="30">
        <v>2021</v>
      </c>
      <c r="X43" s="30">
        <v>2022</v>
      </c>
      <c r="Y43" s="30">
        <v>2023</v>
      </c>
      <c r="Z43" s="30" t="s">
        <v>271</v>
      </c>
      <c r="AA43" s="31" t="s">
        <v>0</v>
      </c>
    </row>
    <row r="44" spans="1:29" ht="50.25" customHeight="1">
      <c r="A44" s="20" t="s">
        <v>87</v>
      </c>
      <c r="B44" s="183" t="s">
        <v>14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4"/>
    </row>
    <row r="45" spans="1:29" ht="50.25" customHeight="1">
      <c r="A45" s="1" t="s">
        <v>86</v>
      </c>
      <c r="B45" s="33">
        <v>1.9833000000000001</v>
      </c>
      <c r="C45" s="33">
        <v>2.0920000000000001</v>
      </c>
      <c r="D45" s="33">
        <v>2.1360000000000001</v>
      </c>
      <c r="E45" s="33">
        <v>2.613</v>
      </c>
      <c r="F45" s="33">
        <v>2.9584999999999999</v>
      </c>
      <c r="G45" s="33">
        <v>3.0621</v>
      </c>
      <c r="H45" s="33">
        <v>3.4689999999999999</v>
      </c>
      <c r="I45" s="33">
        <v>3.9714999999999998</v>
      </c>
      <c r="J45" s="34">
        <v>5.0937000000000001</v>
      </c>
      <c r="K45" s="33">
        <v>4.5211999999999994</v>
      </c>
      <c r="L45" s="33">
        <v>4.6627999999999998</v>
      </c>
      <c r="M45" s="33">
        <v>5.4138999999999999</v>
      </c>
      <c r="N45" s="33">
        <v>5.0543000000000005</v>
      </c>
      <c r="O45" s="33">
        <v>5.7588999999999997</v>
      </c>
      <c r="P45" s="33">
        <v>7.2676000000000007</v>
      </c>
      <c r="Q45" s="33">
        <v>6.7968000000000002</v>
      </c>
      <c r="R45" s="33">
        <v>7.0696000000000003</v>
      </c>
      <c r="S45" s="34">
        <v>7.4253</v>
      </c>
      <c r="T45" s="33">
        <v>7.8396000000000008</v>
      </c>
      <c r="U45" s="33">
        <v>7.7539999999999996</v>
      </c>
      <c r="V45" s="33">
        <v>7.0289999999999999</v>
      </c>
      <c r="W45" s="33">
        <v>8.1280000000000001</v>
      </c>
      <c r="X45" s="33">
        <v>8.9139999999999997</v>
      </c>
      <c r="Y45" s="37">
        <v>9.2317</v>
      </c>
      <c r="Z45" s="37">
        <v>6.0517000000000003</v>
      </c>
      <c r="AA45" s="6" t="s">
        <v>37</v>
      </c>
    </row>
    <row r="46" spans="1:29" ht="50.25" customHeight="1">
      <c r="A46" s="1" t="s">
        <v>77</v>
      </c>
      <c r="B46" s="33">
        <v>1.5920999999999998</v>
      </c>
      <c r="C46" s="33">
        <v>1.6585999999999999</v>
      </c>
      <c r="D46" s="33">
        <v>1.6440999999999999</v>
      </c>
      <c r="E46" s="33">
        <v>1.6756</v>
      </c>
      <c r="F46" s="33">
        <v>2.1471999999999998</v>
      </c>
      <c r="G46" s="33">
        <v>2.5618000000000003</v>
      </c>
      <c r="H46" s="33">
        <v>3.1644000000000001</v>
      </c>
      <c r="I46" s="33">
        <v>3.6280999999999999</v>
      </c>
      <c r="J46" s="34">
        <v>4.375</v>
      </c>
      <c r="K46" s="33">
        <v>4.1879999999999997</v>
      </c>
      <c r="L46" s="33">
        <v>4.2610000000000001</v>
      </c>
      <c r="M46" s="33">
        <v>4.1989999999999998</v>
      </c>
      <c r="N46" s="33">
        <v>4.7270000000000003</v>
      </c>
      <c r="O46" s="33">
        <v>5.12</v>
      </c>
      <c r="P46" s="33">
        <v>6.0309999999999997</v>
      </c>
      <c r="Q46" s="33">
        <v>5.9109999999999996</v>
      </c>
      <c r="R46" s="33">
        <v>6.234</v>
      </c>
      <c r="S46" s="34">
        <v>6.718</v>
      </c>
      <c r="T46" s="33">
        <v>6.9450000000000003</v>
      </c>
      <c r="U46" s="33">
        <v>6.9660000000000002</v>
      </c>
      <c r="V46" s="33">
        <v>6.2380000000000004</v>
      </c>
      <c r="W46" s="33">
        <v>7.3250000000000002</v>
      </c>
      <c r="X46" s="33">
        <v>8.1219999999999999</v>
      </c>
      <c r="Y46" s="37">
        <v>8.52</v>
      </c>
      <c r="Z46" s="37">
        <v>5.9725000000000001</v>
      </c>
      <c r="AA46" s="6" t="s">
        <v>38</v>
      </c>
      <c r="AC46" s="56"/>
    </row>
    <row r="47" spans="1:29" ht="50.25" customHeight="1">
      <c r="A47" s="1" t="s">
        <v>59</v>
      </c>
      <c r="B47" s="33">
        <v>0.39119999999999999</v>
      </c>
      <c r="C47" s="33">
        <v>0.43339999999999995</v>
      </c>
      <c r="D47" s="33">
        <v>0.4919</v>
      </c>
      <c r="E47" s="33">
        <v>0.93740000000000001</v>
      </c>
      <c r="F47" s="33">
        <v>0.81129999999999991</v>
      </c>
      <c r="G47" s="33">
        <v>0.50029999999999997</v>
      </c>
      <c r="H47" s="33">
        <v>0.30460000000000004</v>
      </c>
      <c r="I47" s="33">
        <v>0.34339999999999998</v>
      </c>
      <c r="J47" s="34">
        <v>0.71829999999999994</v>
      </c>
      <c r="K47" s="33">
        <v>0.33339999999999997</v>
      </c>
      <c r="L47" s="33">
        <v>0.4017</v>
      </c>
      <c r="M47" s="33">
        <v>1.2150000000000001</v>
      </c>
      <c r="N47" s="33">
        <v>0.32730000000000004</v>
      </c>
      <c r="O47" s="33">
        <v>0.6391</v>
      </c>
      <c r="P47" s="33">
        <v>1.2364999999999999</v>
      </c>
      <c r="Q47" s="33">
        <v>0.8862000000000001</v>
      </c>
      <c r="R47" s="33">
        <v>0.83599999999999997</v>
      </c>
      <c r="S47" s="34">
        <v>0.70789999999999997</v>
      </c>
      <c r="T47" s="33">
        <v>0.89470000000000005</v>
      </c>
      <c r="U47" s="33">
        <v>0.78839999999999999</v>
      </c>
      <c r="V47" s="33">
        <v>0.79079999999999995</v>
      </c>
      <c r="W47" s="33">
        <v>0.8032999999999999</v>
      </c>
      <c r="X47" s="33">
        <v>0.79220000000000002</v>
      </c>
      <c r="Y47" s="37">
        <v>0.7117</v>
      </c>
      <c r="Z47" s="37">
        <v>7.9299999999999995E-2</v>
      </c>
      <c r="AA47" s="6" t="s">
        <v>39</v>
      </c>
      <c r="AB47" s="56"/>
    </row>
    <row r="48" spans="1:29" ht="50.25" customHeight="1">
      <c r="A48" s="1" t="s">
        <v>88</v>
      </c>
      <c r="B48" s="33">
        <v>2.1871</v>
      </c>
      <c r="C48" s="33">
        <v>2.3163</v>
      </c>
      <c r="D48" s="33">
        <v>2.3961999999999999</v>
      </c>
      <c r="E48" s="33">
        <v>2.8098000000000001</v>
      </c>
      <c r="F48" s="33">
        <v>3.1804999999999999</v>
      </c>
      <c r="G48" s="33">
        <v>3.5388999999999999</v>
      </c>
      <c r="H48" s="33">
        <v>3.9121999999999999</v>
      </c>
      <c r="I48" s="33">
        <v>4.5865</v>
      </c>
      <c r="J48" s="34">
        <v>5.4318999999999997</v>
      </c>
      <c r="K48" s="33">
        <v>6.0305</v>
      </c>
      <c r="L48" s="33">
        <v>5.7080000000000002</v>
      </c>
      <c r="M48" s="33">
        <v>6.7966000000000006</v>
      </c>
      <c r="N48" s="33">
        <v>6.8781999999999996</v>
      </c>
      <c r="O48" s="33">
        <v>7.0768999999999993</v>
      </c>
      <c r="P48" s="33">
        <v>7.8511000000000006</v>
      </c>
      <c r="Q48" s="33">
        <v>7.7226999999999997</v>
      </c>
      <c r="R48" s="33">
        <v>7.9481999999999999</v>
      </c>
      <c r="S48" s="34">
        <v>8.1731999999999996</v>
      </c>
      <c r="T48" s="33">
        <v>8.5672999999999995</v>
      </c>
      <c r="U48" s="33">
        <v>8.8127000000000013</v>
      </c>
      <c r="V48" s="33">
        <v>9.2112999999999996</v>
      </c>
      <c r="W48" s="33">
        <v>9.8587999999999987</v>
      </c>
      <c r="X48" s="33">
        <v>10.4666</v>
      </c>
      <c r="Y48" s="37">
        <v>11.0039</v>
      </c>
      <c r="Z48" s="37">
        <v>7.2910000000000004</v>
      </c>
      <c r="AA48" s="6" t="s">
        <v>40</v>
      </c>
      <c r="AB48" s="56"/>
    </row>
    <row r="49" spans="1:27" ht="50.25" customHeight="1">
      <c r="A49" s="1" t="s">
        <v>89</v>
      </c>
      <c r="B49" s="33">
        <v>1.8512999999999999</v>
      </c>
      <c r="C49" s="33">
        <v>1.9125000000000001</v>
      </c>
      <c r="D49" s="33">
        <v>1.8999000000000001</v>
      </c>
      <c r="E49" s="33">
        <v>2.1637</v>
      </c>
      <c r="F49" s="33">
        <v>2.3778000000000001</v>
      </c>
      <c r="G49" s="33">
        <v>2.9079999999999999</v>
      </c>
      <c r="H49" s="33">
        <v>3.1181000000000001</v>
      </c>
      <c r="I49" s="33">
        <v>3.7439</v>
      </c>
      <c r="J49" s="34">
        <v>4.4733999999999998</v>
      </c>
      <c r="K49" s="33">
        <v>4.5860000000000003</v>
      </c>
      <c r="L49" s="33">
        <v>4.7465999999999999</v>
      </c>
      <c r="M49" s="33">
        <v>5.7394999999999996</v>
      </c>
      <c r="N49" s="33">
        <v>6.2027999999999999</v>
      </c>
      <c r="O49" s="33">
        <v>6.0558999999999994</v>
      </c>
      <c r="P49" s="33">
        <v>6.7136000000000005</v>
      </c>
      <c r="Q49" s="33">
        <v>6.6245000000000003</v>
      </c>
      <c r="R49" s="33">
        <v>6.9191000000000003</v>
      </c>
      <c r="S49" s="34">
        <v>7.1130000000000004</v>
      </c>
      <c r="T49" s="33">
        <v>7.6196000000000002</v>
      </c>
      <c r="U49" s="33">
        <v>7.8971999999999998</v>
      </c>
      <c r="V49" s="33">
        <v>8.3885000000000005</v>
      </c>
      <c r="W49" s="33">
        <v>8.720600000000001</v>
      </c>
      <c r="X49" s="33">
        <v>8.9542999999999999</v>
      </c>
      <c r="Y49" s="37">
        <v>9.6263000000000005</v>
      </c>
      <c r="Z49" s="37">
        <v>6.6515000000000004</v>
      </c>
      <c r="AA49" s="6" t="s">
        <v>12</v>
      </c>
    </row>
    <row r="50" spans="1:27" ht="50.25" customHeight="1">
      <c r="A50" s="1" t="s">
        <v>90</v>
      </c>
      <c r="B50" s="33">
        <v>0.33579999999999999</v>
      </c>
      <c r="C50" s="33">
        <v>0.40379999999999999</v>
      </c>
      <c r="D50" s="33">
        <v>0.49630000000000002</v>
      </c>
      <c r="E50" s="33">
        <v>0.64610000000000001</v>
      </c>
      <c r="F50" s="33">
        <v>0.80270000000000008</v>
      </c>
      <c r="G50" s="33">
        <v>0.63090000000000002</v>
      </c>
      <c r="H50" s="33">
        <v>0.79410000000000003</v>
      </c>
      <c r="I50" s="33">
        <v>0.84260000000000002</v>
      </c>
      <c r="J50" s="34">
        <v>0.95850000000000002</v>
      </c>
      <c r="K50" s="33">
        <v>1.4444999999999999</v>
      </c>
      <c r="L50" s="33">
        <v>0.96140000000000003</v>
      </c>
      <c r="M50" s="33">
        <v>1.0570999999999999</v>
      </c>
      <c r="N50" s="33">
        <v>0.6754</v>
      </c>
      <c r="O50" s="33">
        <v>1.0209999999999999</v>
      </c>
      <c r="P50" s="33">
        <v>1.1375</v>
      </c>
      <c r="Q50" s="33">
        <v>1.0982000000000001</v>
      </c>
      <c r="R50" s="33">
        <v>1.0290999999999999</v>
      </c>
      <c r="S50" s="34">
        <v>1.0602</v>
      </c>
      <c r="T50" s="33">
        <v>0.9477000000000001</v>
      </c>
      <c r="U50" s="33">
        <v>0.91549999999999998</v>
      </c>
      <c r="V50" s="33">
        <v>0.82279999999999998</v>
      </c>
      <c r="W50" s="33">
        <v>1.1382000000000001</v>
      </c>
      <c r="X50" s="33">
        <v>1.5123</v>
      </c>
      <c r="Y50" s="37">
        <v>1.3775999999999999</v>
      </c>
      <c r="Z50" s="37">
        <v>0.63949999999999996</v>
      </c>
      <c r="AA50" s="6" t="s">
        <v>13</v>
      </c>
    </row>
    <row r="51" spans="1:27" ht="50.25" customHeight="1">
      <c r="A51" s="20" t="s">
        <v>16</v>
      </c>
      <c r="B51" s="183" t="s">
        <v>15</v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4"/>
    </row>
    <row r="52" spans="1:27" ht="50.25" customHeight="1">
      <c r="A52" s="1" t="s">
        <v>105</v>
      </c>
      <c r="B52" s="33">
        <v>-0.20380000000000001</v>
      </c>
      <c r="C52" s="33">
        <v>-0.2243</v>
      </c>
      <c r="D52" s="33">
        <v>-0.22019999999999998</v>
      </c>
      <c r="E52" s="33">
        <v>-0.1968</v>
      </c>
      <c r="F52" s="33">
        <v>-0.222</v>
      </c>
      <c r="G52" s="33">
        <v>-0.4768</v>
      </c>
      <c r="H52" s="33">
        <v>-0.44319999999999998</v>
      </c>
      <c r="I52" s="33">
        <v>-0.61499999999999999</v>
      </c>
      <c r="J52" s="34">
        <v>-0.3382</v>
      </c>
      <c r="K52" s="33">
        <v>-1.5091999999999999</v>
      </c>
      <c r="L52" s="33">
        <v>-1.0451999999999999</v>
      </c>
      <c r="M52" s="33">
        <v>-1.3827000000000007</v>
      </c>
      <c r="N52" s="33">
        <v>-1.8240000000000001</v>
      </c>
      <c r="O52" s="33">
        <v>-1.3179999999999992</v>
      </c>
      <c r="P52" s="33">
        <v>-0.58350000000000002</v>
      </c>
      <c r="Q52" s="33">
        <v>-0.92560000000000031</v>
      </c>
      <c r="R52" s="33">
        <v>-0.87860000000000038</v>
      </c>
      <c r="S52" s="34">
        <v>-0.74790000000000001</v>
      </c>
      <c r="T52" s="33">
        <v>-0.72760000000000002</v>
      </c>
      <c r="U52" s="33">
        <v>-1.0584</v>
      </c>
      <c r="V52" s="33">
        <v>-2.1823999999999999</v>
      </c>
      <c r="W52" s="33">
        <v>-1.7305999999999999</v>
      </c>
      <c r="X52" s="33">
        <v>-1.5525</v>
      </c>
      <c r="Y52" s="37">
        <v>-1.8601000000000001</v>
      </c>
      <c r="Z52" s="37">
        <v>-1.2751999999999999</v>
      </c>
      <c r="AA52" s="6" t="s">
        <v>108</v>
      </c>
    </row>
    <row r="53" spans="1:27" ht="50.25" customHeight="1">
      <c r="A53" s="1" t="s">
        <v>243</v>
      </c>
      <c r="B53" s="33">
        <v>-2</v>
      </c>
      <c r="C53" s="33">
        <v>-2.4</v>
      </c>
      <c r="D53" s="33">
        <v>-2.8</v>
      </c>
      <c r="E53" s="33">
        <v>-0.9</v>
      </c>
      <c r="F53" s="33">
        <v>-1.3</v>
      </c>
      <c r="G53" s="33">
        <v>-0.4</v>
      </c>
      <c r="H53" s="33">
        <v>-3.6</v>
      </c>
      <c r="I53" s="33">
        <v>-4.5999999999999996</v>
      </c>
      <c r="J53" s="77">
        <v>-2.1</v>
      </c>
      <c r="K53" s="78">
        <v>-8.6999999999999993</v>
      </c>
      <c r="L53" s="78">
        <v>-5.4</v>
      </c>
      <c r="M53" s="78">
        <v>-6.6</v>
      </c>
      <c r="N53" s="78">
        <v>-8.1</v>
      </c>
      <c r="O53" s="78">
        <v>-5.4</v>
      </c>
      <c r="P53" s="78">
        <v>-2.2000000000000002</v>
      </c>
      <c r="Q53" s="78">
        <v>-3.4</v>
      </c>
      <c r="R53" s="78">
        <v>-3.1</v>
      </c>
      <c r="S53" s="77">
        <v>-2.5</v>
      </c>
      <c r="T53" s="78">
        <v>-2.4</v>
      </c>
      <c r="U53" s="78">
        <v>-3.3</v>
      </c>
      <c r="V53" s="78">
        <v>-7</v>
      </c>
      <c r="W53" s="78">
        <v>-5.3</v>
      </c>
      <c r="X53" s="78">
        <v>-4.5</v>
      </c>
      <c r="Y53" s="78">
        <v>-5.0999999999999996</v>
      </c>
      <c r="Z53" s="33">
        <v>-5.3</v>
      </c>
      <c r="AA53" s="6" t="s">
        <v>241</v>
      </c>
    </row>
    <row r="54" spans="1:27" ht="50.25" customHeight="1">
      <c r="A54" s="1" t="s">
        <v>129</v>
      </c>
      <c r="B54" s="33">
        <v>-0.59499999999999997</v>
      </c>
      <c r="C54" s="33">
        <v>-0.65770000000000006</v>
      </c>
      <c r="D54" s="33">
        <v>-0.71210000000000007</v>
      </c>
      <c r="E54" s="33">
        <v>-1.1342000000000001</v>
      </c>
      <c r="F54" s="33">
        <v>-1.0332999999999999</v>
      </c>
      <c r="G54" s="33">
        <v>-0.97709999999999997</v>
      </c>
      <c r="H54" s="33">
        <v>-0.74779999999999991</v>
      </c>
      <c r="I54" s="33">
        <v>-0.95840000000000003</v>
      </c>
      <c r="J54" s="34">
        <v>-1.0565</v>
      </c>
      <c r="K54" s="33">
        <v>-1.8427</v>
      </c>
      <c r="L54" s="33">
        <v>-1.4468999999999996</v>
      </c>
      <c r="M54" s="33">
        <v>-2.5977000000000006</v>
      </c>
      <c r="N54" s="33">
        <v>-2.1513</v>
      </c>
      <c r="O54" s="33">
        <v>-1.9570999999999994</v>
      </c>
      <c r="P54" s="33">
        <v>-1.82</v>
      </c>
      <c r="Q54" s="33">
        <v>-1.8120999999999998</v>
      </c>
      <c r="R54" s="33">
        <v>-1.7146000000000003</v>
      </c>
      <c r="S54" s="34">
        <v>-1.4559000000000002</v>
      </c>
      <c r="T54" s="33">
        <v>-1.6222999999999999</v>
      </c>
      <c r="U54" s="33">
        <v>-1.8468</v>
      </c>
      <c r="V54" s="33">
        <v>-2.9733000000000001</v>
      </c>
      <c r="W54" s="33">
        <v>-2.5339</v>
      </c>
      <c r="X54" s="33">
        <v>-2.3447</v>
      </c>
      <c r="Y54" s="37">
        <v>-2.5718000000000001</v>
      </c>
      <c r="Z54" s="37">
        <v>-1.3545</v>
      </c>
      <c r="AA54" s="6" t="s">
        <v>110</v>
      </c>
    </row>
    <row r="55" spans="1:27" ht="50.25" customHeight="1">
      <c r="A55" s="1" t="s">
        <v>244</v>
      </c>
      <c r="B55" s="33">
        <v>-6</v>
      </c>
      <c r="C55" s="33">
        <v>-6.3</v>
      </c>
      <c r="D55" s="33">
        <v>-6.9</v>
      </c>
      <c r="E55" s="33">
        <v>-10.6</v>
      </c>
      <c r="F55" s="33">
        <v>-9.6</v>
      </c>
      <c r="G55" s="33">
        <v>-6.1</v>
      </c>
      <c r="H55" s="33">
        <v>-6.5</v>
      </c>
      <c r="I55" s="33">
        <v>-7.5</v>
      </c>
      <c r="J55" s="77">
        <v>-6.6</v>
      </c>
      <c r="K55" s="78">
        <v>-10.6</v>
      </c>
      <c r="L55" s="78">
        <v>-7.5</v>
      </c>
      <c r="M55" s="78">
        <v>-12.4</v>
      </c>
      <c r="N55" s="78">
        <v>-9.6</v>
      </c>
      <c r="O55" s="78">
        <v>-8</v>
      </c>
      <c r="P55" s="78">
        <v>-7</v>
      </c>
      <c r="Q55" s="78">
        <v>-6.6</v>
      </c>
      <c r="R55" s="78">
        <v>-6.1</v>
      </c>
      <c r="S55" s="77">
        <v>-4.9000000000000004</v>
      </c>
      <c r="T55" s="78">
        <v>-5.3</v>
      </c>
      <c r="U55" s="78">
        <v>-5.8</v>
      </c>
      <c r="V55" s="78">
        <v>-9.6</v>
      </c>
      <c r="W55" s="78">
        <v>-7.7</v>
      </c>
      <c r="X55" s="78">
        <v>-6.8</v>
      </c>
      <c r="Y55" s="78">
        <v>-7.1</v>
      </c>
      <c r="Z55" s="52">
        <v>-5.6</v>
      </c>
      <c r="AA55" s="6" t="s">
        <v>242</v>
      </c>
    </row>
    <row r="56" spans="1:27" ht="50.25" customHeight="1">
      <c r="A56" s="21" t="s">
        <v>19</v>
      </c>
      <c r="B56" s="183" t="s">
        <v>17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4"/>
    </row>
    <row r="57" spans="1:27" ht="50.25" customHeight="1">
      <c r="A57" s="1" t="s">
        <v>93</v>
      </c>
      <c r="B57" s="52">
        <v>6.3</v>
      </c>
      <c r="C57" s="52">
        <v>6.4</v>
      </c>
      <c r="D57" s="52">
        <v>7</v>
      </c>
      <c r="E57" s="52">
        <v>7.2</v>
      </c>
      <c r="F57" s="52">
        <v>7.4</v>
      </c>
      <c r="G57" s="52">
        <v>7.5</v>
      </c>
      <c r="H57" s="52">
        <v>8.1</v>
      </c>
      <c r="I57" s="52">
        <v>8.9</v>
      </c>
      <c r="J57" s="34">
        <v>9.3942000000000014</v>
      </c>
      <c r="K57" s="33">
        <v>10.955</v>
      </c>
      <c r="L57" s="33">
        <v>12.5908</v>
      </c>
      <c r="M57" s="33">
        <v>14.482799999999999</v>
      </c>
      <c r="N57" s="33">
        <v>17.610400000000002</v>
      </c>
      <c r="O57" s="33">
        <v>20.673999999999999</v>
      </c>
      <c r="P57" s="33">
        <v>22.651599999999998</v>
      </c>
      <c r="Q57" s="33">
        <v>24.876799999999999</v>
      </c>
      <c r="R57" s="33">
        <v>26.092700000000001</v>
      </c>
      <c r="S57" s="34">
        <v>27.269300000000001</v>
      </c>
      <c r="T57" s="33">
        <v>28.308199999999999</v>
      </c>
      <c r="U57" s="33">
        <v>30.0762</v>
      </c>
      <c r="V57" s="33">
        <v>33.031999999999996</v>
      </c>
      <c r="W57" s="33">
        <v>35.7667</v>
      </c>
      <c r="X57" s="33">
        <v>38.490199999999994</v>
      </c>
      <c r="Y57" s="33">
        <v>41.181699999999999</v>
      </c>
      <c r="Z57" s="33">
        <v>43.344499999999996</v>
      </c>
      <c r="AA57" s="6" t="s">
        <v>111</v>
      </c>
    </row>
    <row r="58" spans="1:27" ht="50.25" customHeight="1">
      <c r="A58" s="1" t="s">
        <v>130</v>
      </c>
      <c r="B58" s="52">
        <v>105</v>
      </c>
      <c r="C58" s="52">
        <v>100</v>
      </c>
      <c r="D58" s="52">
        <v>103</v>
      </c>
      <c r="E58" s="52">
        <v>100</v>
      </c>
      <c r="F58" s="52">
        <v>92</v>
      </c>
      <c r="G58" s="52">
        <v>84</v>
      </c>
      <c r="H58" s="52">
        <v>76</v>
      </c>
      <c r="I58" s="52">
        <v>74</v>
      </c>
      <c r="J58" s="32">
        <v>58.4</v>
      </c>
      <c r="K58" s="52">
        <v>62.9</v>
      </c>
      <c r="L58" s="52">
        <v>65.400000000000006</v>
      </c>
      <c r="M58" s="52">
        <v>69.099999999999994</v>
      </c>
      <c r="N58" s="52">
        <v>78.400000000000006</v>
      </c>
      <c r="O58" s="52">
        <v>84.5</v>
      </c>
      <c r="P58" s="52">
        <v>86.6</v>
      </c>
      <c r="Q58" s="52">
        <v>90.8</v>
      </c>
      <c r="R58" s="52">
        <v>92.1</v>
      </c>
      <c r="S58" s="32">
        <v>92.3</v>
      </c>
      <c r="T58" s="52">
        <v>91.9</v>
      </c>
      <c r="U58" s="52">
        <v>95.2</v>
      </c>
      <c r="V58" s="52">
        <v>106.5</v>
      </c>
      <c r="W58" s="52">
        <v>108.8</v>
      </c>
      <c r="X58" s="52">
        <v>111.2</v>
      </c>
      <c r="Y58" s="33">
        <v>113.8</v>
      </c>
      <c r="Z58" s="33">
        <v>116.2</v>
      </c>
      <c r="AA58" s="6" t="s">
        <v>112</v>
      </c>
    </row>
    <row r="59" spans="1:27" ht="50.25" customHeight="1">
      <c r="A59" s="1" t="s">
        <v>91</v>
      </c>
      <c r="B59" s="52">
        <v>-4</v>
      </c>
      <c r="C59" s="52">
        <v>1</v>
      </c>
      <c r="D59" s="52">
        <v>10</v>
      </c>
      <c r="E59" s="52">
        <v>3</v>
      </c>
      <c r="F59" s="52">
        <v>3</v>
      </c>
      <c r="G59" s="52">
        <v>1</v>
      </c>
      <c r="H59" s="52">
        <v>8</v>
      </c>
      <c r="I59" s="52">
        <v>10</v>
      </c>
      <c r="J59" s="32">
        <v>5</v>
      </c>
      <c r="K59" s="52">
        <v>16.600000000000001</v>
      </c>
      <c r="L59" s="52">
        <v>14.9</v>
      </c>
      <c r="M59" s="52">
        <v>15</v>
      </c>
      <c r="N59" s="52">
        <v>21.6</v>
      </c>
      <c r="O59" s="52">
        <v>17.399999999999999</v>
      </c>
      <c r="P59" s="52">
        <v>9.6</v>
      </c>
      <c r="Q59" s="52">
        <v>9.8000000000000007</v>
      </c>
      <c r="R59" s="52">
        <v>4.9000000000000004</v>
      </c>
      <c r="S59" s="32">
        <v>4.5</v>
      </c>
      <c r="T59" s="52">
        <v>3.8</v>
      </c>
      <c r="U59" s="52">
        <v>6.2</v>
      </c>
      <c r="V59" s="52">
        <v>9.8000000000000007</v>
      </c>
      <c r="W59" s="52">
        <v>8.3000000000000007</v>
      </c>
      <c r="X59" s="52">
        <v>7.6</v>
      </c>
      <c r="Y59" s="33">
        <v>7</v>
      </c>
      <c r="Z59" s="33">
        <v>5.3</v>
      </c>
      <c r="AA59" s="6" t="s">
        <v>55</v>
      </c>
    </row>
    <row r="60" spans="1:27" ht="50.25" customHeight="1">
      <c r="A60" s="1" t="s">
        <v>92</v>
      </c>
      <c r="B60" s="52">
        <v>1.2</v>
      </c>
      <c r="C60" s="52">
        <v>1.4</v>
      </c>
      <c r="D60" s="52">
        <v>1.7</v>
      </c>
      <c r="E60" s="52">
        <v>1.8</v>
      </c>
      <c r="F60" s="52">
        <v>2.1</v>
      </c>
      <c r="G60" s="52">
        <v>2.5</v>
      </c>
      <c r="H60" s="52">
        <v>3</v>
      </c>
      <c r="I60" s="52">
        <v>3.7</v>
      </c>
      <c r="J60" s="34">
        <v>5.7539999999999996</v>
      </c>
      <c r="K60" s="33">
        <v>7.0860000000000003</v>
      </c>
      <c r="L60" s="33">
        <v>7.98</v>
      </c>
      <c r="M60" s="33">
        <v>9.9960000000000004</v>
      </c>
      <c r="N60" s="33">
        <v>12.678000000000001</v>
      </c>
      <c r="O60" s="33">
        <v>13.439500000000001</v>
      </c>
      <c r="P60" s="33">
        <v>14.621499999999999</v>
      </c>
      <c r="Q60" s="33">
        <v>15.4863</v>
      </c>
      <c r="R60" s="33">
        <v>15.793700000000001</v>
      </c>
      <c r="S60" s="34">
        <v>15.402100000000001</v>
      </c>
      <c r="T60" s="33">
        <v>16.220700000000001</v>
      </c>
      <c r="U60" s="33">
        <v>17.738</v>
      </c>
      <c r="V60" s="33">
        <v>18.933700000000002</v>
      </c>
      <c r="W60" s="33">
        <v>20.259499999999999</v>
      </c>
      <c r="X60" s="33">
        <v>21.5792</v>
      </c>
      <c r="Y60" s="33">
        <v>22.489899999999999</v>
      </c>
      <c r="Z60" s="33">
        <v>23.810600000000001</v>
      </c>
      <c r="AA60" s="6" t="s">
        <v>47</v>
      </c>
    </row>
    <row r="61" spans="1:27" ht="50.25" customHeight="1">
      <c r="A61" s="1" t="s">
        <v>94</v>
      </c>
      <c r="B61" s="52">
        <v>5</v>
      </c>
      <c r="C61" s="52">
        <v>5</v>
      </c>
      <c r="D61" s="52">
        <v>5.4</v>
      </c>
      <c r="E61" s="52">
        <v>5.4</v>
      </c>
      <c r="F61" s="52">
        <v>5.3</v>
      </c>
      <c r="G61" s="52">
        <v>5.0999999999999996</v>
      </c>
      <c r="H61" s="52">
        <v>5.2</v>
      </c>
      <c r="I61" s="52">
        <v>5.3</v>
      </c>
      <c r="J61" s="34">
        <v>3.6401999999999997</v>
      </c>
      <c r="K61" s="33">
        <v>3.8690000000000002</v>
      </c>
      <c r="L61" s="33">
        <v>4.6108000000000002</v>
      </c>
      <c r="M61" s="33">
        <v>4.4868000000000006</v>
      </c>
      <c r="N61" s="33">
        <v>4.9323999999999995</v>
      </c>
      <c r="O61" s="33">
        <v>7.2344999999999997</v>
      </c>
      <c r="P61" s="33">
        <v>8.0301000000000009</v>
      </c>
      <c r="Q61" s="33">
        <v>9.3904999999999994</v>
      </c>
      <c r="R61" s="33">
        <v>10.298999999999999</v>
      </c>
      <c r="S61" s="34">
        <v>11.8672</v>
      </c>
      <c r="T61" s="33">
        <v>12.0875</v>
      </c>
      <c r="U61" s="33">
        <v>12.338200000000001</v>
      </c>
      <c r="V61" s="33">
        <v>14.098300000000002</v>
      </c>
      <c r="W61" s="33">
        <v>15.507200000000001</v>
      </c>
      <c r="X61" s="33">
        <v>16.911000000000001</v>
      </c>
      <c r="Y61" s="33">
        <v>18.691800000000001</v>
      </c>
      <c r="Z61" s="33">
        <v>19.533799999999999</v>
      </c>
      <c r="AA61" s="6" t="s">
        <v>18</v>
      </c>
    </row>
    <row r="62" spans="1:27" ht="50.25" customHeight="1">
      <c r="A62" s="1" t="s">
        <v>131</v>
      </c>
      <c r="B62" s="52">
        <v>84</v>
      </c>
      <c r="C62" s="52">
        <v>78</v>
      </c>
      <c r="D62" s="52">
        <v>79</v>
      </c>
      <c r="E62" s="52">
        <v>75</v>
      </c>
      <c r="F62" s="52">
        <v>66</v>
      </c>
      <c r="G62" s="52">
        <v>57</v>
      </c>
      <c r="H62" s="52">
        <v>49</v>
      </c>
      <c r="I62" s="52">
        <v>43</v>
      </c>
      <c r="J62" s="32">
        <v>22.6</v>
      </c>
      <c r="K62" s="52">
        <v>22.2</v>
      </c>
      <c r="L62" s="52">
        <v>23.9</v>
      </c>
      <c r="M62" s="52">
        <v>21.4</v>
      </c>
      <c r="N62" s="52">
        <v>22</v>
      </c>
      <c r="O62" s="52">
        <v>29.6</v>
      </c>
      <c r="P62" s="52">
        <v>30.7</v>
      </c>
      <c r="Q62" s="52">
        <v>34.299999999999997</v>
      </c>
      <c r="R62" s="52">
        <v>36.4</v>
      </c>
      <c r="S62" s="32">
        <v>40.200000000000003</v>
      </c>
      <c r="T62" s="52">
        <v>39.299999999999997</v>
      </c>
      <c r="U62" s="52">
        <v>39</v>
      </c>
      <c r="V62" s="52">
        <v>45.4</v>
      </c>
      <c r="W62" s="52">
        <v>47.2</v>
      </c>
      <c r="X62" s="52">
        <v>48.8</v>
      </c>
      <c r="Y62" s="33">
        <v>51.7</v>
      </c>
      <c r="Z62" s="33">
        <v>52.3</v>
      </c>
      <c r="AA62" s="6" t="s">
        <v>113</v>
      </c>
    </row>
    <row r="63" spans="1:27" ht="50.25" customHeight="1">
      <c r="A63" s="1" t="s">
        <v>95</v>
      </c>
      <c r="B63" s="52" t="s">
        <v>20</v>
      </c>
      <c r="C63" s="52" t="s">
        <v>20</v>
      </c>
      <c r="D63" s="52" t="s">
        <v>20</v>
      </c>
      <c r="E63" s="52" t="s">
        <v>20</v>
      </c>
      <c r="F63" s="52" t="s">
        <v>20</v>
      </c>
      <c r="G63" s="52" t="s">
        <v>20</v>
      </c>
      <c r="H63" s="52" t="s">
        <v>20</v>
      </c>
      <c r="I63" s="52" t="s">
        <v>20</v>
      </c>
      <c r="J63" s="32" t="s">
        <v>20</v>
      </c>
      <c r="K63" s="52" t="s">
        <v>20</v>
      </c>
      <c r="L63" s="52" t="s">
        <v>20</v>
      </c>
      <c r="M63" s="52" t="s">
        <v>20</v>
      </c>
      <c r="N63" s="52" t="s">
        <v>20</v>
      </c>
      <c r="O63" s="52" t="s">
        <v>20</v>
      </c>
      <c r="P63" s="52" t="s">
        <v>20</v>
      </c>
      <c r="Q63" s="52" t="s">
        <v>20</v>
      </c>
      <c r="R63" s="33">
        <v>21.940999999999999</v>
      </c>
      <c r="S63" s="34">
        <v>22.3565</v>
      </c>
      <c r="T63" s="33">
        <v>22.883299999999998</v>
      </c>
      <c r="U63" s="33">
        <v>23.958500000000001</v>
      </c>
      <c r="V63" s="33">
        <v>26.499299999999998</v>
      </c>
      <c r="W63" s="33">
        <v>28.763099999999998</v>
      </c>
      <c r="X63" s="33">
        <v>30.6676</v>
      </c>
      <c r="Y63" s="33">
        <v>32.289299999999997</v>
      </c>
      <c r="Z63" s="33">
        <v>33.808300000000003</v>
      </c>
      <c r="AA63" s="6" t="s">
        <v>114</v>
      </c>
    </row>
    <row r="64" spans="1:27" ht="50.25" customHeight="1">
      <c r="A64" s="1" t="s">
        <v>132</v>
      </c>
      <c r="B64" s="52" t="s">
        <v>20</v>
      </c>
      <c r="C64" s="52" t="s">
        <v>20</v>
      </c>
      <c r="D64" s="52" t="s">
        <v>20</v>
      </c>
      <c r="E64" s="52" t="s">
        <v>20</v>
      </c>
      <c r="F64" s="52" t="s">
        <v>20</v>
      </c>
      <c r="G64" s="52" t="s">
        <v>20</v>
      </c>
      <c r="H64" s="52" t="s">
        <v>20</v>
      </c>
      <c r="I64" s="52" t="s">
        <v>20</v>
      </c>
      <c r="J64" s="32" t="s">
        <v>20</v>
      </c>
      <c r="K64" s="52" t="s">
        <v>20</v>
      </c>
      <c r="L64" s="52" t="s">
        <v>20</v>
      </c>
      <c r="M64" s="52" t="s">
        <v>20</v>
      </c>
      <c r="N64" s="52" t="s">
        <v>20</v>
      </c>
      <c r="O64" s="52" t="s">
        <v>20</v>
      </c>
      <c r="P64" s="52" t="s">
        <v>20</v>
      </c>
      <c r="Q64" s="52" t="s">
        <v>20</v>
      </c>
      <c r="R64" s="52">
        <v>77.5</v>
      </c>
      <c r="S64" s="32">
        <v>75.7</v>
      </c>
      <c r="T64" s="52">
        <v>74.3</v>
      </c>
      <c r="U64" s="52">
        <v>75.8</v>
      </c>
      <c r="V64" s="52">
        <v>85.4</v>
      </c>
      <c r="W64" s="52">
        <v>87.5</v>
      </c>
      <c r="X64" s="52">
        <v>88.6</v>
      </c>
      <c r="Y64" s="33">
        <v>89.2</v>
      </c>
      <c r="Z64" s="33">
        <v>90.6</v>
      </c>
      <c r="AA64" s="6" t="s">
        <v>115</v>
      </c>
    </row>
    <row r="65" spans="1:27" ht="50.25" customHeight="1">
      <c r="A65" s="1" t="s">
        <v>133</v>
      </c>
      <c r="B65" s="52" t="s">
        <v>20</v>
      </c>
      <c r="C65" s="52" t="s">
        <v>20</v>
      </c>
      <c r="D65" s="52" t="s">
        <v>20</v>
      </c>
      <c r="E65" s="52" t="s">
        <v>20</v>
      </c>
      <c r="F65" s="52" t="s">
        <v>20</v>
      </c>
      <c r="G65" s="52" t="s">
        <v>20</v>
      </c>
      <c r="H65" s="52" t="s">
        <v>20</v>
      </c>
      <c r="I65" s="52" t="s">
        <v>20</v>
      </c>
      <c r="J65" s="32" t="s">
        <v>20</v>
      </c>
      <c r="K65" s="52" t="s">
        <v>20</v>
      </c>
      <c r="L65" s="52" t="s">
        <v>20</v>
      </c>
      <c r="M65" s="52" t="s">
        <v>20</v>
      </c>
      <c r="N65" s="52" t="s">
        <v>20</v>
      </c>
      <c r="O65" s="52" t="s">
        <v>20</v>
      </c>
      <c r="P65" s="52" t="s">
        <v>20</v>
      </c>
      <c r="Q65" s="52" t="s">
        <v>20</v>
      </c>
      <c r="R65" s="33">
        <v>11.6325</v>
      </c>
      <c r="S65" s="34">
        <v>10.4834</v>
      </c>
      <c r="T65" s="33">
        <v>10.792399999999999</v>
      </c>
      <c r="U65" s="33">
        <v>11.988200000000001</v>
      </c>
      <c r="V65" s="33">
        <v>12.784000000000001</v>
      </c>
      <c r="W65" s="33">
        <v>13.6256</v>
      </c>
      <c r="X65" s="33">
        <v>14.178700000000001</v>
      </c>
      <c r="Y65" s="33">
        <v>14.0814</v>
      </c>
      <c r="Z65" s="33">
        <v>14.761900000000001</v>
      </c>
      <c r="AA65" s="6" t="s">
        <v>117</v>
      </c>
    </row>
    <row r="66" spans="1:27" ht="50.25" customHeight="1">
      <c r="A66" s="1" t="s">
        <v>134</v>
      </c>
      <c r="B66" s="52" t="s">
        <v>20</v>
      </c>
      <c r="C66" s="52" t="s">
        <v>20</v>
      </c>
      <c r="D66" s="52" t="s">
        <v>20</v>
      </c>
      <c r="E66" s="52" t="s">
        <v>20</v>
      </c>
      <c r="F66" s="52" t="s">
        <v>20</v>
      </c>
      <c r="G66" s="52" t="s">
        <v>20</v>
      </c>
      <c r="H66" s="52" t="s">
        <v>20</v>
      </c>
      <c r="I66" s="52" t="s">
        <v>20</v>
      </c>
      <c r="J66" s="32" t="s">
        <v>20</v>
      </c>
      <c r="K66" s="52" t="s">
        <v>20</v>
      </c>
      <c r="L66" s="52" t="s">
        <v>20</v>
      </c>
      <c r="M66" s="52" t="s">
        <v>20</v>
      </c>
      <c r="N66" s="52" t="s">
        <v>20</v>
      </c>
      <c r="O66" s="52" t="s">
        <v>20</v>
      </c>
      <c r="P66" s="52" t="s">
        <v>20</v>
      </c>
      <c r="Q66" s="52" t="s">
        <v>20</v>
      </c>
      <c r="R66" s="52">
        <v>41.1</v>
      </c>
      <c r="S66" s="32">
        <v>35.5</v>
      </c>
      <c r="T66" s="52">
        <v>35</v>
      </c>
      <c r="U66" s="52">
        <v>37.9</v>
      </c>
      <c r="V66" s="52">
        <v>41.2</v>
      </c>
      <c r="W66" s="52">
        <v>41.5</v>
      </c>
      <c r="X66" s="37">
        <v>41</v>
      </c>
      <c r="Y66" s="33">
        <v>38.9</v>
      </c>
      <c r="Z66" s="33">
        <v>39.6</v>
      </c>
      <c r="AA66" s="6" t="s">
        <v>116</v>
      </c>
    </row>
    <row r="67" spans="1:27" ht="50.25" customHeight="1">
      <c r="A67" s="1" t="s">
        <v>135</v>
      </c>
      <c r="B67" s="52" t="s">
        <v>20</v>
      </c>
      <c r="C67" s="52" t="s">
        <v>20</v>
      </c>
      <c r="D67" s="52" t="s">
        <v>20</v>
      </c>
      <c r="E67" s="52" t="s">
        <v>20</v>
      </c>
      <c r="F67" s="52" t="s">
        <v>20</v>
      </c>
      <c r="G67" s="52" t="s">
        <v>20</v>
      </c>
      <c r="H67" s="52" t="s">
        <v>20</v>
      </c>
      <c r="I67" s="52" t="s">
        <v>20</v>
      </c>
      <c r="J67" s="32" t="s">
        <v>20</v>
      </c>
      <c r="K67" s="52" t="s">
        <v>20</v>
      </c>
      <c r="L67" s="52" t="s">
        <v>20</v>
      </c>
      <c r="M67" s="52" t="s">
        <v>20</v>
      </c>
      <c r="N67" s="52" t="s">
        <v>20</v>
      </c>
      <c r="O67" s="52" t="s">
        <v>20</v>
      </c>
      <c r="P67" s="52" t="s">
        <v>20</v>
      </c>
      <c r="Q67" s="52" t="s">
        <v>20</v>
      </c>
      <c r="R67" s="33">
        <v>10.255000000000001</v>
      </c>
      <c r="S67" s="34">
        <v>11.8232</v>
      </c>
      <c r="T67" s="33">
        <v>11.8565</v>
      </c>
      <c r="U67" s="33">
        <v>11.9704</v>
      </c>
      <c r="V67" s="33">
        <v>13.715200000000001</v>
      </c>
      <c r="W67" s="33">
        <v>15.137499999999999</v>
      </c>
      <c r="X67" s="33">
        <v>16.488900000000001</v>
      </c>
      <c r="Y67" s="33">
        <v>18.207899999999999</v>
      </c>
      <c r="Z67" s="33">
        <v>19.046399999999998</v>
      </c>
      <c r="AA67" s="6" t="s">
        <v>119</v>
      </c>
    </row>
    <row r="68" spans="1:27" ht="50.25" customHeight="1">
      <c r="A68" s="1" t="s">
        <v>136</v>
      </c>
      <c r="B68" s="52" t="s">
        <v>20</v>
      </c>
      <c r="C68" s="52" t="s">
        <v>20</v>
      </c>
      <c r="D68" s="52" t="s">
        <v>20</v>
      </c>
      <c r="E68" s="52" t="s">
        <v>20</v>
      </c>
      <c r="F68" s="52" t="s">
        <v>20</v>
      </c>
      <c r="G68" s="52" t="s">
        <v>20</v>
      </c>
      <c r="H68" s="52" t="s">
        <v>20</v>
      </c>
      <c r="I68" s="52" t="s">
        <v>20</v>
      </c>
      <c r="J68" s="32" t="s">
        <v>20</v>
      </c>
      <c r="K68" s="52" t="s">
        <v>20</v>
      </c>
      <c r="L68" s="52" t="s">
        <v>20</v>
      </c>
      <c r="M68" s="52" t="s">
        <v>20</v>
      </c>
      <c r="N68" s="52" t="s">
        <v>20</v>
      </c>
      <c r="O68" s="52" t="s">
        <v>20</v>
      </c>
      <c r="P68" s="52" t="s">
        <v>20</v>
      </c>
      <c r="Q68" s="52" t="s">
        <v>20</v>
      </c>
      <c r="R68" s="52">
        <v>36.200000000000003</v>
      </c>
      <c r="S68" s="32">
        <v>40</v>
      </c>
      <c r="T68" s="52">
        <v>38.5</v>
      </c>
      <c r="U68" s="52">
        <v>37.9</v>
      </c>
      <c r="V68" s="52">
        <v>44.2</v>
      </c>
      <c r="W68" s="52">
        <v>46.1</v>
      </c>
      <c r="X68" s="52">
        <v>47.6</v>
      </c>
      <c r="Y68" s="33">
        <v>50.3</v>
      </c>
      <c r="Z68" s="33">
        <v>51</v>
      </c>
      <c r="AA68" s="6" t="s">
        <v>118</v>
      </c>
    </row>
    <row r="69" spans="1:27" ht="50.25" customHeight="1">
      <c r="A69" s="22" t="s">
        <v>22</v>
      </c>
      <c r="B69" s="88"/>
      <c r="C69" s="88"/>
      <c r="D69" s="88"/>
      <c r="E69" s="88"/>
      <c r="F69" s="88"/>
      <c r="G69" s="88"/>
      <c r="H69" s="88"/>
      <c r="I69" s="88"/>
      <c r="J69" s="89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38"/>
      <c r="Z69" s="38"/>
      <c r="AA69" s="39" t="s">
        <v>21</v>
      </c>
    </row>
    <row r="70" spans="1:27" ht="50.25" customHeight="1">
      <c r="A70" s="23" t="s">
        <v>23</v>
      </c>
      <c r="B70" s="90"/>
      <c r="C70" s="90"/>
      <c r="D70" s="90"/>
      <c r="E70" s="90"/>
      <c r="F70" s="90"/>
      <c r="G70" s="90"/>
      <c r="H70" s="90"/>
      <c r="I70" s="90"/>
      <c r="J70" s="91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40"/>
      <c r="Z70" s="40"/>
      <c r="AA70" s="41" t="s">
        <v>24</v>
      </c>
    </row>
    <row r="71" spans="1:27" ht="50.25" customHeight="1">
      <c r="A71" s="3" t="s">
        <v>31</v>
      </c>
      <c r="B71" s="30">
        <v>2000</v>
      </c>
      <c r="C71" s="30">
        <v>2001</v>
      </c>
      <c r="D71" s="30">
        <v>2002</v>
      </c>
      <c r="E71" s="30">
        <v>2003</v>
      </c>
      <c r="F71" s="30">
        <v>2004</v>
      </c>
      <c r="G71" s="30">
        <v>2005</v>
      </c>
      <c r="H71" s="30">
        <v>2006</v>
      </c>
      <c r="I71" s="30">
        <v>2007</v>
      </c>
      <c r="J71" s="30">
        <v>2008</v>
      </c>
      <c r="K71" s="30">
        <v>2009</v>
      </c>
      <c r="L71" s="30">
        <v>2010</v>
      </c>
      <c r="M71" s="30">
        <v>2011</v>
      </c>
      <c r="N71" s="30">
        <v>2012</v>
      </c>
      <c r="O71" s="30">
        <v>2013</v>
      </c>
      <c r="P71" s="30">
        <v>2014</v>
      </c>
      <c r="Q71" s="30">
        <v>2015</v>
      </c>
      <c r="R71" s="30">
        <v>2016</v>
      </c>
      <c r="S71" s="30">
        <v>2017</v>
      </c>
      <c r="T71" s="30">
        <v>2018</v>
      </c>
      <c r="U71" s="30">
        <v>2019</v>
      </c>
      <c r="V71" s="30">
        <v>2020</v>
      </c>
      <c r="W71" s="30">
        <v>2021</v>
      </c>
      <c r="X71" s="30">
        <v>2022</v>
      </c>
      <c r="Y71" s="30">
        <v>2023</v>
      </c>
      <c r="Z71" s="30" t="s">
        <v>270</v>
      </c>
      <c r="AA71" s="31" t="s">
        <v>0</v>
      </c>
    </row>
    <row r="72" spans="1:27" ht="50.25" customHeight="1">
      <c r="A72" s="1" t="s">
        <v>137</v>
      </c>
      <c r="B72" s="37">
        <v>1.95E-2</v>
      </c>
      <c r="C72" s="37">
        <v>-1.7699999999999817E-2</v>
      </c>
      <c r="D72" s="37">
        <v>0.35569999999999979</v>
      </c>
      <c r="E72" s="37">
        <v>0.84979999999999922</v>
      </c>
      <c r="F72" s="37">
        <v>2.7699999999999819E-2</v>
      </c>
      <c r="G72" s="37">
        <v>-1.6106000000000003</v>
      </c>
      <c r="H72" s="37">
        <v>-1.2238000000000007</v>
      </c>
      <c r="I72" s="37">
        <v>-2.0379999999999994</v>
      </c>
      <c r="J72" s="51">
        <v>-1.4572000000000003</v>
      </c>
      <c r="K72" s="37">
        <v>-0.88290000000000013</v>
      </c>
      <c r="L72" s="37">
        <v>-1.3362999999999994</v>
      </c>
      <c r="M72" s="37">
        <v>-2.0987999999999998</v>
      </c>
      <c r="N72" s="37">
        <v>-3.3448999999999995</v>
      </c>
      <c r="O72" s="37">
        <v>-2.4876999999999994</v>
      </c>
      <c r="P72" s="37">
        <v>-1.8516999999999997</v>
      </c>
      <c r="Q72" s="37">
        <v>-2.4637000000000002</v>
      </c>
      <c r="R72" s="37">
        <v>-2.7347999999999999</v>
      </c>
      <c r="S72" s="51">
        <v>-3.1189000000000009</v>
      </c>
      <c r="T72" s="37">
        <v>-2.1033999999999997</v>
      </c>
      <c r="U72" s="37">
        <v>-0.54908999999999997</v>
      </c>
      <c r="V72" s="37">
        <v>-1.7789300000000001</v>
      </c>
      <c r="W72" s="37">
        <v>-2.64</v>
      </c>
      <c r="X72" s="37">
        <v>-2.71</v>
      </c>
      <c r="Y72" s="73">
        <v>-1.36</v>
      </c>
      <c r="Z72" s="57">
        <v>-1.2</v>
      </c>
      <c r="AA72" s="6" t="s">
        <v>48</v>
      </c>
    </row>
    <row r="73" spans="1:27" ht="50.25" customHeight="1">
      <c r="A73" s="1" t="s">
        <v>96</v>
      </c>
      <c r="B73" s="52">
        <v>3</v>
      </c>
      <c r="C73" s="52">
        <v>3</v>
      </c>
      <c r="D73" s="52">
        <v>5</v>
      </c>
      <c r="E73" s="52">
        <v>12</v>
      </c>
      <c r="F73" s="52">
        <v>3</v>
      </c>
      <c r="G73" s="52">
        <v>18</v>
      </c>
      <c r="H73" s="52">
        <v>11</v>
      </c>
      <c r="I73" s="52">
        <v>17</v>
      </c>
      <c r="J73" s="34">
        <v>-9.0621084641222449</v>
      </c>
      <c r="K73" s="33">
        <v>-5.0677618571890477</v>
      </c>
      <c r="L73" s="33">
        <v>-6.9364128196180586</v>
      </c>
      <c r="M73" s="33">
        <v>-10.012333705259003</v>
      </c>
      <c r="N73" s="33">
        <v>-14.892340882238933</v>
      </c>
      <c r="O73" s="33">
        <v>-10.169379617052519</v>
      </c>
      <c r="P73" s="33">
        <v>-7.0778696142114779</v>
      </c>
      <c r="Q73" s="33">
        <v>-8.9926617418473302</v>
      </c>
      <c r="R73" s="33">
        <v>-9.6555143127978287</v>
      </c>
      <c r="S73" s="34">
        <v>-10.557515090606717</v>
      </c>
      <c r="T73" s="33">
        <v>-6.8307042418755533</v>
      </c>
      <c r="U73" s="33">
        <v>-1.7377841872057624</v>
      </c>
      <c r="V73" s="33">
        <v>-5.7334399234325204</v>
      </c>
      <c r="W73" s="33">
        <v>-8.0300621920482929</v>
      </c>
      <c r="X73" s="33">
        <v>-7.8413263023235702</v>
      </c>
      <c r="Y73" s="74">
        <v>-3.7</v>
      </c>
      <c r="Z73" s="58">
        <v>-6.8</v>
      </c>
      <c r="AA73" s="6" t="s">
        <v>120</v>
      </c>
    </row>
    <row r="74" spans="1:27" ht="50.25" customHeight="1">
      <c r="A74" s="1" t="s">
        <v>76</v>
      </c>
      <c r="B74" s="49">
        <v>1.177</v>
      </c>
      <c r="C74" s="49">
        <v>1.2829999999999999</v>
      </c>
      <c r="D74" s="49">
        <v>1.3620000000000001</v>
      </c>
      <c r="E74" s="49">
        <v>1.4039999999999999</v>
      </c>
      <c r="F74" s="49">
        <v>1.4590000000000001</v>
      </c>
      <c r="G74" s="49">
        <v>1.544</v>
      </c>
      <c r="H74" s="49">
        <v>1.782</v>
      </c>
      <c r="I74" s="49">
        <v>2.1219999999999999</v>
      </c>
      <c r="J74" s="50">
        <v>2.6930000000000001</v>
      </c>
      <c r="K74" s="49">
        <v>2.5539999999999998</v>
      </c>
      <c r="L74" s="49">
        <v>2.585</v>
      </c>
      <c r="M74" s="49">
        <v>2.452</v>
      </c>
      <c r="N74" s="49">
        <v>2.5369999999999999</v>
      </c>
      <c r="O74" s="49">
        <v>2.5859999999999999</v>
      </c>
      <c r="P74" s="49">
        <v>2.653</v>
      </c>
      <c r="Q74" s="49">
        <v>2.6930000000000001</v>
      </c>
      <c r="R74" s="49">
        <v>2.629</v>
      </c>
      <c r="S74" s="50">
        <v>2.6349999999999998</v>
      </c>
      <c r="T74" s="49">
        <v>2.6059999999999999</v>
      </c>
      <c r="U74" s="49">
        <v>2.63</v>
      </c>
      <c r="V74" s="49">
        <v>2.3889999999999998</v>
      </c>
      <c r="W74" s="49">
        <v>2.4119999999999999</v>
      </c>
      <c r="X74" s="49">
        <v>2.448</v>
      </c>
      <c r="Y74" s="71">
        <v>2.48</v>
      </c>
      <c r="Z74" s="68" t="s">
        <v>277</v>
      </c>
      <c r="AA74" s="6" t="s">
        <v>121</v>
      </c>
    </row>
    <row r="75" spans="1:27" ht="50.25" customHeight="1">
      <c r="A75" s="1" t="s">
        <v>97</v>
      </c>
      <c r="B75" s="52">
        <v>641</v>
      </c>
      <c r="C75" s="52">
        <v>172</v>
      </c>
      <c r="D75" s="52">
        <v>159.1</v>
      </c>
      <c r="E75" s="52">
        <v>390</v>
      </c>
      <c r="F75" s="52">
        <v>651</v>
      </c>
      <c r="G75" s="52">
        <v>1291</v>
      </c>
      <c r="H75" s="52">
        <v>2610</v>
      </c>
      <c r="I75" s="52">
        <v>1825</v>
      </c>
      <c r="J75" s="32">
        <v>1997</v>
      </c>
      <c r="K75" s="52">
        <v>1662</v>
      </c>
      <c r="L75" s="52">
        <v>1179</v>
      </c>
      <c r="M75" s="52">
        <v>1033</v>
      </c>
      <c r="N75" s="52">
        <v>1096</v>
      </c>
      <c r="O75" s="52">
        <v>1371</v>
      </c>
      <c r="P75" s="52">
        <v>1487</v>
      </c>
      <c r="Q75" s="52">
        <v>1136</v>
      </c>
      <c r="R75" s="52">
        <v>1100</v>
      </c>
      <c r="S75" s="32">
        <v>1436</v>
      </c>
      <c r="T75" s="52">
        <v>683</v>
      </c>
      <c r="U75" s="52">
        <v>487</v>
      </c>
      <c r="V75" s="52">
        <v>521</v>
      </c>
      <c r="W75" s="52">
        <v>430</v>
      </c>
      <c r="X75" s="52">
        <v>900</v>
      </c>
      <c r="Y75" s="75">
        <v>552.79999999999995</v>
      </c>
      <c r="Z75" s="61">
        <v>354.2</v>
      </c>
      <c r="AA75" s="6" t="s">
        <v>122</v>
      </c>
    </row>
    <row r="76" spans="1:27" ht="50.25" customHeight="1">
      <c r="A76" s="1" t="s">
        <v>98</v>
      </c>
      <c r="B76" s="52">
        <v>648</v>
      </c>
      <c r="C76" s="52">
        <v>194</v>
      </c>
      <c r="D76" s="52">
        <v>169</v>
      </c>
      <c r="E76" s="52">
        <v>388</v>
      </c>
      <c r="F76" s="52">
        <v>664</v>
      </c>
      <c r="G76" s="52">
        <v>1407</v>
      </c>
      <c r="H76" s="52">
        <v>2512</v>
      </c>
      <c r="I76" s="52">
        <v>1859</v>
      </c>
      <c r="J76" s="32">
        <v>2006</v>
      </c>
      <c r="K76" s="52">
        <v>1713</v>
      </c>
      <c r="L76" s="52">
        <v>1199</v>
      </c>
      <c r="M76" s="52">
        <v>1055</v>
      </c>
      <c r="N76" s="52">
        <v>1099</v>
      </c>
      <c r="O76" s="52">
        <v>1382</v>
      </c>
      <c r="P76" s="52">
        <v>1547</v>
      </c>
      <c r="Q76" s="52">
        <v>1136</v>
      </c>
      <c r="R76" s="52">
        <v>1103</v>
      </c>
      <c r="S76" s="32">
        <v>1441</v>
      </c>
      <c r="T76" s="52">
        <v>678</v>
      </c>
      <c r="U76" s="52">
        <v>518</v>
      </c>
      <c r="V76" s="52">
        <v>540</v>
      </c>
      <c r="W76" s="52">
        <v>442</v>
      </c>
      <c r="X76" s="52">
        <v>889</v>
      </c>
      <c r="Y76" s="71">
        <v>598.4</v>
      </c>
      <c r="Z76" s="68">
        <v>356.9</v>
      </c>
      <c r="AA76" s="6" t="s">
        <v>123</v>
      </c>
    </row>
    <row r="77" spans="1:27" ht="50.25" customHeight="1">
      <c r="A77" s="1" t="s">
        <v>106</v>
      </c>
      <c r="B77" s="37">
        <v>0.51200000000000001</v>
      </c>
      <c r="C77" s="37">
        <v>0.496</v>
      </c>
      <c r="D77" s="37">
        <v>0.74299999999999999</v>
      </c>
      <c r="E77" s="37">
        <v>0.752</v>
      </c>
      <c r="F77" s="37">
        <v>0.94199999999999995</v>
      </c>
      <c r="G77" s="37">
        <v>1.0209999999999999</v>
      </c>
      <c r="H77" s="37">
        <v>1.46</v>
      </c>
      <c r="I77" s="37">
        <v>1.6379999999999999</v>
      </c>
      <c r="J77" s="37">
        <v>2.089</v>
      </c>
      <c r="K77" s="37">
        <v>2.0670000000000002</v>
      </c>
      <c r="L77" s="37">
        <v>2.5449999999999999</v>
      </c>
      <c r="M77" s="37">
        <v>2.4319999999999999</v>
      </c>
      <c r="N77" s="37">
        <v>2.8839999999999999</v>
      </c>
      <c r="O77" s="37">
        <v>2.923</v>
      </c>
      <c r="P77" s="37">
        <v>3.1070000000000002</v>
      </c>
      <c r="Q77" s="37">
        <v>2.8860000000000001</v>
      </c>
      <c r="R77" s="37">
        <v>2.871</v>
      </c>
      <c r="S77" s="51">
        <v>3.2930000000000001</v>
      </c>
      <c r="T77" s="37">
        <v>3.7269999999999999</v>
      </c>
      <c r="U77" s="37">
        <v>4.1079999999999997</v>
      </c>
      <c r="V77" s="37">
        <v>1</v>
      </c>
      <c r="W77" s="37">
        <v>1.9590000000000001</v>
      </c>
      <c r="X77" s="37">
        <v>4.1239999999999997</v>
      </c>
      <c r="Y77" s="59">
        <v>5.25</v>
      </c>
      <c r="Z77" s="68" t="s">
        <v>276</v>
      </c>
      <c r="AA77" s="6" t="s">
        <v>61</v>
      </c>
    </row>
    <row r="78" spans="1:27" ht="50.25" customHeight="1">
      <c r="A78" s="22" t="s">
        <v>22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81"/>
      <c r="Z78" s="81"/>
      <c r="AA78" s="39" t="s">
        <v>21</v>
      </c>
    </row>
    <row r="79" spans="1:27" ht="50.25" customHeight="1">
      <c r="A79" s="23" t="s">
        <v>23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42"/>
      <c r="Z79" s="42"/>
      <c r="AA79" s="41" t="s">
        <v>24</v>
      </c>
    </row>
    <row r="80" spans="1:27" ht="50.25" customHeight="1">
      <c r="A80" s="3" t="s">
        <v>31</v>
      </c>
      <c r="B80" s="30">
        <v>2000</v>
      </c>
      <c r="C80" s="30">
        <v>2001</v>
      </c>
      <c r="D80" s="30">
        <v>2002</v>
      </c>
      <c r="E80" s="30">
        <v>2003</v>
      </c>
      <c r="F80" s="30">
        <v>2004</v>
      </c>
      <c r="G80" s="30">
        <v>2005</v>
      </c>
      <c r="H80" s="30">
        <v>2006</v>
      </c>
      <c r="I80" s="30">
        <v>2007</v>
      </c>
      <c r="J80" s="30">
        <v>2008</v>
      </c>
      <c r="K80" s="30">
        <v>2009</v>
      </c>
      <c r="L80" s="30">
        <v>2010</v>
      </c>
      <c r="M80" s="30">
        <v>2011</v>
      </c>
      <c r="N80" s="30">
        <v>2012</v>
      </c>
      <c r="O80" s="30">
        <v>2013</v>
      </c>
      <c r="P80" s="30">
        <v>2014</v>
      </c>
      <c r="Q80" s="30">
        <v>2015</v>
      </c>
      <c r="R80" s="30">
        <v>2016</v>
      </c>
      <c r="S80" s="30">
        <v>2017</v>
      </c>
      <c r="T80" s="30">
        <v>2018</v>
      </c>
      <c r="U80" s="30">
        <v>2019</v>
      </c>
      <c r="V80" s="30">
        <v>2020</v>
      </c>
      <c r="W80" s="30">
        <v>2021</v>
      </c>
      <c r="X80" s="30">
        <v>2022</v>
      </c>
      <c r="Y80" s="30" t="s">
        <v>212</v>
      </c>
      <c r="Z80" s="30" t="s">
        <v>253</v>
      </c>
      <c r="AA80" s="31" t="s">
        <v>0</v>
      </c>
    </row>
    <row r="81" spans="1:28" ht="50.25" customHeight="1">
      <c r="A81" s="1" t="s">
        <v>99</v>
      </c>
      <c r="B81" s="37">
        <v>1.3465814740000002</v>
      </c>
      <c r="C81" s="37">
        <v>1.626733</v>
      </c>
      <c r="D81" s="37">
        <v>1.9639420000000001</v>
      </c>
      <c r="E81" s="37">
        <v>2.1848719999999999</v>
      </c>
      <c r="F81" s="37">
        <v>2.7530230000000002</v>
      </c>
      <c r="G81" s="37">
        <v>3.0495610000000002</v>
      </c>
      <c r="H81" s="37">
        <v>3.6898809999999997</v>
      </c>
      <c r="I81" s="37">
        <v>4.0636410000000005</v>
      </c>
      <c r="J81" s="51">
        <v>5.6330049999999998</v>
      </c>
      <c r="K81" s="37">
        <v>4.5263239999999998</v>
      </c>
      <c r="L81" s="37">
        <v>4.9901180000000007</v>
      </c>
      <c r="M81" s="37">
        <v>5.6845789999999994</v>
      </c>
      <c r="N81" s="37">
        <v>5.5994719999999996</v>
      </c>
      <c r="O81" s="37">
        <v>5.618023</v>
      </c>
      <c r="P81" s="37">
        <v>5.9532169999999995</v>
      </c>
      <c r="Q81" s="37">
        <v>5.5614120000000007</v>
      </c>
      <c r="R81" s="37">
        <v>5.3595290000000002</v>
      </c>
      <c r="S81" s="51">
        <v>5.3331480000000004</v>
      </c>
      <c r="T81" s="37">
        <v>5.5026850000000005</v>
      </c>
      <c r="U81" s="37">
        <v>5.9052855999999991</v>
      </c>
      <c r="V81" s="37">
        <v>5.6398000000000001</v>
      </c>
      <c r="W81" s="37">
        <v>6.6438000000000006</v>
      </c>
      <c r="X81" s="37">
        <v>9.0736627433900008</v>
      </c>
      <c r="Y81" s="37">
        <v>8.9390000000000001</v>
      </c>
      <c r="Z81" s="37">
        <v>5.3659999999999997</v>
      </c>
      <c r="AA81" s="6" t="s">
        <v>42</v>
      </c>
    </row>
    <row r="82" spans="1:28" ht="50.25" customHeight="1">
      <c r="A82" s="1" t="s">
        <v>138</v>
      </c>
      <c r="B82" s="33">
        <v>3.6855361469541492</v>
      </c>
      <c r="C82" s="33">
        <f>C81/B81*100-100</f>
        <v>20.804647279738205</v>
      </c>
      <c r="D82" s="33">
        <f t="shared" ref="D82:W82" si="0">D81/C81*100-100</f>
        <v>20.72921616516048</v>
      </c>
      <c r="E82" s="33">
        <f t="shared" si="0"/>
        <v>11.249313879941454</v>
      </c>
      <c r="F82" s="33">
        <f t="shared" si="0"/>
        <v>26.003857434211255</v>
      </c>
      <c r="G82" s="33">
        <f t="shared" si="0"/>
        <v>10.771359338443602</v>
      </c>
      <c r="H82" s="33">
        <f t="shared" si="0"/>
        <v>20.997120569157318</v>
      </c>
      <c r="I82" s="33">
        <f t="shared" si="0"/>
        <v>10.129323953807742</v>
      </c>
      <c r="J82" s="34">
        <f t="shared" si="0"/>
        <v>38.619651686750842</v>
      </c>
      <c r="K82" s="33">
        <f t="shared" si="0"/>
        <v>-19.64636992156052</v>
      </c>
      <c r="L82" s="33">
        <f t="shared" si="0"/>
        <v>10.246593041063818</v>
      </c>
      <c r="M82" s="33">
        <f t="shared" si="0"/>
        <v>13.916725015320239</v>
      </c>
      <c r="N82" s="33">
        <f t="shared" si="0"/>
        <v>-1.4971557260440846</v>
      </c>
      <c r="O82" s="33">
        <f t="shared" si="0"/>
        <v>0.33129909391458057</v>
      </c>
      <c r="P82" s="33">
        <f t="shared" si="0"/>
        <v>5.9664049079186725</v>
      </c>
      <c r="Q82" s="33">
        <f t="shared" si="0"/>
        <v>-6.5813996029373527</v>
      </c>
      <c r="R82" s="33">
        <f t="shared" si="0"/>
        <v>-3.6300673282252802</v>
      </c>
      <c r="S82" s="34">
        <f t="shared" si="0"/>
        <v>-0.49222608927014733</v>
      </c>
      <c r="T82" s="33">
        <f t="shared" si="0"/>
        <v>3.1789292177903263</v>
      </c>
      <c r="U82" s="33">
        <f t="shared" si="0"/>
        <v>7.3164391565208291</v>
      </c>
      <c r="V82" s="33">
        <f t="shared" si="0"/>
        <v>-4.4957283691748842</v>
      </c>
      <c r="W82" s="33">
        <f t="shared" si="0"/>
        <v>17.802049718075111</v>
      </c>
      <c r="X82" s="33">
        <f>X81/W81*100-100</f>
        <v>36.573387871248372</v>
      </c>
      <c r="Y82" s="33">
        <v>-1.5</v>
      </c>
      <c r="Z82" s="33">
        <v>1.9</v>
      </c>
      <c r="AA82" s="6" t="s">
        <v>124</v>
      </c>
    </row>
    <row r="83" spans="1:28" ht="50.25" customHeight="1">
      <c r="A83" s="1" t="s">
        <v>71</v>
      </c>
      <c r="B83" s="37">
        <v>1.08081666</v>
      </c>
      <c r="C83" s="37">
        <v>1.352371</v>
      </c>
      <c r="D83" s="37">
        <v>1.556748</v>
      </c>
      <c r="E83" s="37">
        <v>1.6750750000000001</v>
      </c>
      <c r="F83" s="37">
        <v>2.3066260000000001</v>
      </c>
      <c r="G83" s="37">
        <v>2.5702220000000002</v>
      </c>
      <c r="H83" s="37">
        <v>2.9293100000000001</v>
      </c>
      <c r="I83" s="37">
        <v>3.1837070000000001</v>
      </c>
      <c r="J83" s="51">
        <v>4.4311129999999999</v>
      </c>
      <c r="K83" s="37">
        <v>3.5791660000000003</v>
      </c>
      <c r="L83" s="37">
        <v>4.2169489999999996</v>
      </c>
      <c r="M83" s="37">
        <v>4.8058729999999992</v>
      </c>
      <c r="N83" s="37">
        <v>4.7495699999999994</v>
      </c>
      <c r="O83" s="37">
        <v>4.8052340000000004</v>
      </c>
      <c r="P83" s="37">
        <v>5.1630290000000008</v>
      </c>
      <c r="Q83" s="37">
        <v>4.7975829999999995</v>
      </c>
      <c r="R83" s="37">
        <v>4.3965139999999998</v>
      </c>
      <c r="S83" s="51">
        <v>4.5042239999999998</v>
      </c>
      <c r="T83" s="37">
        <v>4.6747060000000005</v>
      </c>
      <c r="U83" s="37">
        <v>4.9956845999999997</v>
      </c>
      <c r="V83" s="37">
        <v>5.0441000000000003</v>
      </c>
      <c r="W83" s="37">
        <v>6.0388000000000002</v>
      </c>
      <c r="X83" s="37">
        <v>8.3655304210500017</v>
      </c>
      <c r="Y83" s="37">
        <v>8.2720000000000002</v>
      </c>
      <c r="Z83" s="37">
        <v>4.8570000000000002</v>
      </c>
      <c r="AA83" s="6" t="s">
        <v>36</v>
      </c>
    </row>
    <row r="84" spans="1:28" ht="50.25" customHeight="1">
      <c r="A84" s="1" t="s">
        <v>139</v>
      </c>
      <c r="B84" s="33">
        <v>2.8024030029907294</v>
      </c>
      <c r="C84" s="33">
        <f>C83/B83*100-100</f>
        <v>25.124921742046439</v>
      </c>
      <c r="D84" s="33">
        <f t="shared" ref="D84:W84" si="1">D83/C83*100-100</f>
        <v>15.112495018009113</v>
      </c>
      <c r="E84" s="33">
        <f t="shared" si="1"/>
        <v>7.6009090745579897</v>
      </c>
      <c r="F84" s="33">
        <f t="shared" si="1"/>
        <v>37.702849126158526</v>
      </c>
      <c r="G84" s="33">
        <f t="shared" si="1"/>
        <v>11.427773726646635</v>
      </c>
      <c r="H84" s="33">
        <f t="shared" si="1"/>
        <v>13.971088878703867</v>
      </c>
      <c r="I84" s="33">
        <f t="shared" si="1"/>
        <v>8.6845366314934154</v>
      </c>
      <c r="J84" s="34">
        <f t="shared" si="1"/>
        <v>39.180929652131937</v>
      </c>
      <c r="K84" s="33">
        <f t="shared" si="1"/>
        <v>-19.226478765041648</v>
      </c>
      <c r="L84" s="33">
        <f t="shared" si="1"/>
        <v>17.81931880220138</v>
      </c>
      <c r="M84" s="33">
        <f t="shared" si="1"/>
        <v>13.965641984287686</v>
      </c>
      <c r="N84" s="33">
        <f t="shared" si="1"/>
        <v>-1.1715457316495872</v>
      </c>
      <c r="O84" s="33">
        <f t="shared" si="1"/>
        <v>1.1719797792221414</v>
      </c>
      <c r="P84" s="33">
        <f t="shared" si="1"/>
        <v>7.4459433193055702</v>
      </c>
      <c r="Q84" s="33">
        <f t="shared" si="1"/>
        <v>-7.0781318485718572</v>
      </c>
      <c r="R84" s="33">
        <f t="shared" si="1"/>
        <v>-8.3598136811807109</v>
      </c>
      <c r="S84" s="34">
        <f t="shared" si="1"/>
        <v>2.4498955308683179</v>
      </c>
      <c r="T84" s="33">
        <f t="shared" si="1"/>
        <v>3.7849360955405587</v>
      </c>
      <c r="U84" s="33">
        <f t="shared" si="1"/>
        <v>6.866284211242359</v>
      </c>
      <c r="V84" s="33">
        <f t="shared" si="1"/>
        <v>0.96914444919123355</v>
      </c>
      <c r="W84" s="33">
        <f t="shared" si="1"/>
        <v>19.720068991495012</v>
      </c>
      <c r="X84" s="33">
        <f>X83/W83*100-100</f>
        <v>38.529681742233578</v>
      </c>
      <c r="Y84" s="33">
        <v>-1.1000000000000001</v>
      </c>
      <c r="Z84" s="33">
        <v>-0.7</v>
      </c>
      <c r="AA84" s="6" t="s">
        <v>125</v>
      </c>
    </row>
    <row r="85" spans="1:28" ht="50.25" customHeight="1">
      <c r="A85" s="1" t="s">
        <v>57</v>
      </c>
      <c r="B85" s="37">
        <v>3.2594036669999999</v>
      </c>
      <c r="C85" s="37">
        <v>3.4537289999999996</v>
      </c>
      <c r="D85" s="37">
        <v>3.5991599999999999</v>
      </c>
      <c r="E85" s="37">
        <v>4.0720079999999994</v>
      </c>
      <c r="F85" s="37">
        <v>5.7992410000000003</v>
      </c>
      <c r="G85" s="37">
        <v>7.4428639999999993</v>
      </c>
      <c r="H85" s="37">
        <v>8.1877250000000004</v>
      </c>
      <c r="I85" s="37">
        <v>9.722194</v>
      </c>
      <c r="J85" s="51">
        <v>12.060895</v>
      </c>
      <c r="K85" s="37">
        <v>10.107696000000001</v>
      </c>
      <c r="L85" s="37">
        <v>11.050126000000001</v>
      </c>
      <c r="M85" s="37">
        <v>13.440215</v>
      </c>
      <c r="N85" s="37">
        <v>14.733749</v>
      </c>
      <c r="O85" s="37">
        <v>15.667344</v>
      </c>
      <c r="P85" s="37">
        <v>16.280189</v>
      </c>
      <c r="Q85" s="37">
        <v>14.537182000000001</v>
      </c>
      <c r="R85" s="37">
        <v>13.720374</v>
      </c>
      <c r="S85" s="51">
        <v>14.55372</v>
      </c>
      <c r="T85" s="37">
        <v>14.420026999999999</v>
      </c>
      <c r="U85" s="37">
        <v>13.6109518</v>
      </c>
      <c r="V85" s="37">
        <v>12.235422085</v>
      </c>
      <c r="W85" s="37">
        <v>15.295128854</v>
      </c>
      <c r="X85" s="37">
        <v>19.42848051148</v>
      </c>
      <c r="Y85" s="37">
        <v>18.259</v>
      </c>
      <c r="Z85" s="37">
        <v>10.742000000000001</v>
      </c>
      <c r="AA85" s="6" t="s">
        <v>33</v>
      </c>
    </row>
    <row r="86" spans="1:28" ht="50.25" customHeight="1">
      <c r="A86" s="1" t="s">
        <v>140</v>
      </c>
      <c r="B86" s="33">
        <v>23.686823051653704</v>
      </c>
      <c r="C86" s="33">
        <f>C85/B85*100-100</f>
        <v>5.961990377793839</v>
      </c>
      <c r="D86" s="33">
        <f t="shared" ref="D86:W86" si="2">D85/C85*100-100</f>
        <v>4.2108399356174147</v>
      </c>
      <c r="E86" s="33">
        <f t="shared" si="2"/>
        <v>13.13773213749873</v>
      </c>
      <c r="F86" s="33">
        <f t="shared" si="2"/>
        <v>42.417230025088401</v>
      </c>
      <c r="G86" s="33">
        <f t="shared" si="2"/>
        <v>28.342036483739832</v>
      </c>
      <c r="H86" s="33">
        <f t="shared" si="2"/>
        <v>10.007720146438274</v>
      </c>
      <c r="I86" s="33">
        <f t="shared" si="2"/>
        <v>18.741091084519795</v>
      </c>
      <c r="J86" s="34">
        <f t="shared" si="2"/>
        <v>24.055280114755988</v>
      </c>
      <c r="K86" s="33">
        <f t="shared" si="2"/>
        <v>-16.194478104651438</v>
      </c>
      <c r="L86" s="33">
        <f t="shared" si="2"/>
        <v>9.3238854829033215</v>
      </c>
      <c r="M86" s="33">
        <f t="shared" si="2"/>
        <v>21.629518070653674</v>
      </c>
      <c r="N86" s="33">
        <f t="shared" si="2"/>
        <v>9.6243549675358651</v>
      </c>
      <c r="O86" s="33">
        <f t="shared" si="2"/>
        <v>6.336438879201765</v>
      </c>
      <c r="P86" s="33">
        <f t="shared" si="2"/>
        <v>3.9116074811403934</v>
      </c>
      <c r="Q86" s="33">
        <f t="shared" si="2"/>
        <v>-10.706306910810426</v>
      </c>
      <c r="R86" s="33">
        <f t="shared" si="2"/>
        <v>-5.6187505941660731</v>
      </c>
      <c r="S86" s="34">
        <f t="shared" si="2"/>
        <v>6.0737848691296676</v>
      </c>
      <c r="T86" s="33">
        <f t="shared" si="2"/>
        <v>-0.9186173706791152</v>
      </c>
      <c r="U86" s="33">
        <f t="shared" si="2"/>
        <v>-5.6107745151933415</v>
      </c>
      <c r="V86" s="33">
        <f t="shared" si="2"/>
        <v>-10.106050886169484</v>
      </c>
      <c r="W86" s="33">
        <f t="shared" si="2"/>
        <v>25.006957240576469</v>
      </c>
      <c r="X86" s="33">
        <f>X85/W85*100-100</f>
        <v>27.023974083088831</v>
      </c>
      <c r="Y86" s="33">
        <v>-6</v>
      </c>
      <c r="Z86" s="33">
        <v>0.8</v>
      </c>
      <c r="AA86" s="6" t="s">
        <v>126</v>
      </c>
    </row>
    <row r="87" spans="1:28" ht="50.25" customHeight="1">
      <c r="A87" s="1" t="s">
        <v>100</v>
      </c>
      <c r="B87" s="37">
        <v>-1.912822193</v>
      </c>
      <c r="C87" s="37">
        <v>-1.8269960000000001</v>
      </c>
      <c r="D87" s="37">
        <v>-1.6352180000000001</v>
      </c>
      <c r="E87" s="37">
        <v>-1.8871359999999999</v>
      </c>
      <c r="F87" s="37">
        <v>-3.0462179999999996</v>
      </c>
      <c r="G87" s="37">
        <v>-4.3933029999999995</v>
      </c>
      <c r="H87" s="37">
        <v>-4.4978439999999997</v>
      </c>
      <c r="I87" s="37">
        <v>-5.6585529999999995</v>
      </c>
      <c r="J87" s="51">
        <v>-6.4278900000000005</v>
      </c>
      <c r="K87" s="37">
        <v>-5.581372</v>
      </c>
      <c r="L87" s="37">
        <v>-6.0600079999999998</v>
      </c>
      <c r="M87" s="37">
        <v>-7.7556360000000009</v>
      </c>
      <c r="N87" s="37">
        <v>-9.1342770000000009</v>
      </c>
      <c r="O87" s="37">
        <v>-10.049320999999999</v>
      </c>
      <c r="P87" s="37">
        <v>-10.326972</v>
      </c>
      <c r="Q87" s="37">
        <v>-8.9757700000000007</v>
      </c>
      <c r="R87" s="37">
        <v>-8.3608449999999994</v>
      </c>
      <c r="S87" s="51">
        <v>-9.2205720000000007</v>
      </c>
      <c r="T87" s="37">
        <v>-8.9173420000000014</v>
      </c>
      <c r="U87" s="37">
        <v>-7.7056662000000014</v>
      </c>
      <c r="V87" s="37">
        <v>-6.5956220849999996</v>
      </c>
      <c r="W87" s="37">
        <v>-8.6513288539999991</v>
      </c>
      <c r="X87" s="37">
        <v>-10.354817768089999</v>
      </c>
      <c r="Y87" s="37">
        <v>-9.32</v>
      </c>
      <c r="Z87" s="37">
        <v>-5.3760000000000003</v>
      </c>
      <c r="AA87" s="6" t="s">
        <v>25</v>
      </c>
    </row>
    <row r="88" spans="1:28" ht="50.25" customHeight="1">
      <c r="A88" s="2" t="s">
        <v>27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28"/>
      <c r="Z88" s="28"/>
      <c r="AA88" s="29" t="s">
        <v>26</v>
      </c>
    </row>
    <row r="89" spans="1:28" ht="50.25" customHeight="1">
      <c r="A89" s="3" t="s">
        <v>31</v>
      </c>
      <c r="B89" s="30">
        <v>2000</v>
      </c>
      <c r="C89" s="30">
        <v>2001</v>
      </c>
      <c r="D89" s="30">
        <v>2002</v>
      </c>
      <c r="E89" s="30">
        <v>2003</v>
      </c>
      <c r="F89" s="30">
        <v>2004</v>
      </c>
      <c r="G89" s="30">
        <v>2005</v>
      </c>
      <c r="H89" s="30">
        <v>2006</v>
      </c>
      <c r="I89" s="30">
        <v>2007</v>
      </c>
      <c r="J89" s="30">
        <v>2008</v>
      </c>
      <c r="K89" s="30">
        <v>2009</v>
      </c>
      <c r="L89" s="30">
        <v>2010</v>
      </c>
      <c r="M89" s="30">
        <v>2011</v>
      </c>
      <c r="N89" s="30">
        <v>2012</v>
      </c>
      <c r="O89" s="30">
        <v>2013</v>
      </c>
      <c r="P89" s="30">
        <v>2014</v>
      </c>
      <c r="Q89" s="30">
        <v>2015</v>
      </c>
      <c r="R89" s="30">
        <v>2016</v>
      </c>
      <c r="S89" s="30">
        <v>2017</v>
      </c>
      <c r="T89" s="30">
        <v>2018</v>
      </c>
      <c r="U89" s="30">
        <v>2019</v>
      </c>
      <c r="V89" s="30">
        <v>2020</v>
      </c>
      <c r="W89" s="30">
        <v>2021</v>
      </c>
      <c r="X89" s="30">
        <v>2022</v>
      </c>
      <c r="Y89" s="30" t="s">
        <v>212</v>
      </c>
      <c r="Z89" s="30" t="s">
        <v>271</v>
      </c>
      <c r="AA89" s="31" t="s">
        <v>0</v>
      </c>
    </row>
    <row r="90" spans="1:28" ht="50.25" customHeight="1">
      <c r="A90" s="1" t="s">
        <v>219</v>
      </c>
      <c r="B90" s="37">
        <v>7.4346999999999985</v>
      </c>
      <c r="C90" s="37">
        <v>7.8661000000000003</v>
      </c>
      <c r="D90" s="37">
        <v>8.4191000000000003</v>
      </c>
      <c r="E90" s="37">
        <v>9.4657</v>
      </c>
      <c r="F90" s="37">
        <v>10.571399999999999</v>
      </c>
      <c r="G90" s="37">
        <v>12.363999999999999</v>
      </c>
      <c r="H90" s="37">
        <v>14.1097</v>
      </c>
      <c r="I90" s="37">
        <v>15.606900000000001</v>
      </c>
      <c r="J90" s="51">
        <v>18.304300000000001</v>
      </c>
      <c r="K90" s="37">
        <v>20.013300000000005</v>
      </c>
      <c r="L90" s="37">
        <v>22.306699999999999</v>
      </c>
      <c r="M90" s="37">
        <v>24.1189</v>
      </c>
      <c r="N90" s="37">
        <v>24.9451</v>
      </c>
      <c r="O90" s="37">
        <v>27.363400000000002</v>
      </c>
      <c r="P90" s="37">
        <v>29.240399999999994</v>
      </c>
      <c r="Q90" s="37">
        <v>31.605499999999999</v>
      </c>
      <c r="R90" s="37">
        <v>32.876199999999997</v>
      </c>
      <c r="S90" s="51">
        <v>32.957599999999999</v>
      </c>
      <c r="T90" s="37">
        <v>33.359300000000005</v>
      </c>
      <c r="U90" s="37">
        <v>34.969696120000002</v>
      </c>
      <c r="V90" s="37">
        <v>37.011899999999997</v>
      </c>
      <c r="W90" s="37">
        <v>39.5092</v>
      </c>
      <c r="X90" s="37">
        <v>41.681700000000006</v>
      </c>
      <c r="Y90" s="61">
        <v>42.662999999999997</v>
      </c>
      <c r="Z90" s="63">
        <v>44.9236</v>
      </c>
      <c r="AA90" s="62" t="s">
        <v>213</v>
      </c>
      <c r="AB90" s="64"/>
    </row>
    <row r="91" spans="1:28" ht="50.25" customHeight="1">
      <c r="A91" s="1" t="s">
        <v>220</v>
      </c>
      <c r="B91" s="33">
        <v>10.182879838757472</v>
      </c>
      <c r="C91" s="33">
        <v>5.8025206128021551</v>
      </c>
      <c r="D91" s="33">
        <v>7.0301674273146801</v>
      </c>
      <c r="E91" s="33">
        <v>12.43125749783232</v>
      </c>
      <c r="F91" s="33">
        <v>11.681122368129124</v>
      </c>
      <c r="G91" s="33">
        <v>16.957072856953644</v>
      </c>
      <c r="H91" s="33">
        <v>14.11921708185055</v>
      </c>
      <c r="I91" s="33">
        <v>10.611139854142905</v>
      </c>
      <c r="J91" s="34">
        <v>17.283381068629893</v>
      </c>
      <c r="K91" s="33">
        <v>9.3366039673737902</v>
      </c>
      <c r="L91" s="33">
        <v>11.459379512624096</v>
      </c>
      <c r="M91" s="33">
        <v>8.1240165510810556</v>
      </c>
      <c r="N91" s="33">
        <v>3.4255293566455975</v>
      </c>
      <c r="O91" s="33">
        <v>9.6944890980593499</v>
      </c>
      <c r="P91" s="33">
        <v>6.8595276902723867</v>
      </c>
      <c r="Q91" s="33">
        <v>8.0884666420432154</v>
      </c>
      <c r="R91" s="33">
        <v>4.0205027605954484</v>
      </c>
      <c r="S91" s="34">
        <v>0.24759552503026327</v>
      </c>
      <c r="T91" s="33">
        <v>1.218838750394454</v>
      </c>
      <c r="U91" s="33">
        <v>4.8</v>
      </c>
      <c r="V91" s="33">
        <v>5.8</v>
      </c>
      <c r="W91" s="33">
        <v>6.7472893853058054</v>
      </c>
      <c r="X91" s="33">
        <v>5.4987192856347633</v>
      </c>
      <c r="Y91" s="63">
        <v>2.4</v>
      </c>
      <c r="Z91" s="63">
        <v>5.3</v>
      </c>
      <c r="AA91" s="62" t="s">
        <v>214</v>
      </c>
      <c r="AB91" s="64"/>
    </row>
    <row r="92" spans="1:28" ht="50.25" customHeight="1">
      <c r="A92" s="1" t="s">
        <v>222</v>
      </c>
      <c r="B92" s="33">
        <v>8.2245000000000008</v>
      </c>
      <c r="C92" s="33">
        <v>8.7212999999999994</v>
      </c>
      <c r="D92" s="33">
        <v>9.367700000000001</v>
      </c>
      <c r="E92" s="33">
        <v>9.9694000000000003</v>
      </c>
      <c r="F92" s="33">
        <v>11.564099999999998</v>
      </c>
      <c r="G92" s="33">
        <v>13.119299999999999</v>
      </c>
      <c r="H92" s="33">
        <v>14.591799999999999</v>
      </c>
      <c r="I92" s="33">
        <v>15.988100000000001</v>
      </c>
      <c r="J92" s="34">
        <v>18.102599999999999</v>
      </c>
      <c r="K92" s="33">
        <v>20.298500000000001</v>
      </c>
      <c r="L92" s="33">
        <v>22.504800000000003</v>
      </c>
      <c r="M92" s="33">
        <v>24.377899999999997</v>
      </c>
      <c r="N92" s="33">
        <v>24.9696</v>
      </c>
      <c r="O92" s="33">
        <v>27.5932</v>
      </c>
      <c r="P92" s="33">
        <v>30.260999999999999</v>
      </c>
      <c r="Q92" s="33">
        <v>32.598500000000001</v>
      </c>
      <c r="R92" s="33">
        <v>32.9</v>
      </c>
      <c r="S92" s="34">
        <v>33.197600000000001</v>
      </c>
      <c r="T92" s="33">
        <v>33.847999999999999</v>
      </c>
      <c r="U92" s="33">
        <v>35.305300000000003</v>
      </c>
      <c r="V92" s="33">
        <v>36.789100000000005</v>
      </c>
      <c r="W92" s="33">
        <v>39.522300000000001</v>
      </c>
      <c r="X92" s="33">
        <v>42.106699999999996</v>
      </c>
      <c r="Y92" s="61">
        <v>43.744</v>
      </c>
      <c r="Z92" s="63">
        <v>46.300899999999999</v>
      </c>
      <c r="AA92" s="62" t="s">
        <v>215</v>
      </c>
      <c r="AB92" s="64"/>
    </row>
    <row r="93" spans="1:28" ht="50.25" customHeight="1">
      <c r="A93" s="1" t="s">
        <v>221</v>
      </c>
      <c r="B93" s="33">
        <v>5.0001999999999995</v>
      </c>
      <c r="C93" s="33">
        <v>5.2036999999999995</v>
      </c>
      <c r="D93" s="33">
        <v>5.5326000000000004</v>
      </c>
      <c r="E93" s="33">
        <v>6.0828999999999995</v>
      </c>
      <c r="F93" s="33">
        <v>6.8787000000000003</v>
      </c>
      <c r="G93" s="33">
        <v>8.3644999999999996</v>
      </c>
      <c r="H93" s="33">
        <v>9.4269999999999996</v>
      </c>
      <c r="I93" s="33">
        <v>10.618</v>
      </c>
      <c r="J93" s="34">
        <v>13.3484</v>
      </c>
      <c r="K93" s="33">
        <v>15.8651</v>
      </c>
      <c r="L93" s="33">
        <v>17.6172</v>
      </c>
      <c r="M93" s="33">
        <v>19.1191</v>
      </c>
      <c r="N93" s="33">
        <v>17.710999999999999</v>
      </c>
      <c r="O93" s="33">
        <v>21.003</v>
      </c>
      <c r="P93" s="33">
        <v>24.013099999999998</v>
      </c>
      <c r="Q93" s="33">
        <v>26.014500000000002</v>
      </c>
      <c r="R93" s="33">
        <v>25.9682</v>
      </c>
      <c r="S93" s="34">
        <v>25.642099999999999</v>
      </c>
      <c r="T93" s="33">
        <v>25.6675</v>
      </c>
      <c r="U93" s="33">
        <v>27.107299999999999</v>
      </c>
      <c r="V93" s="33">
        <v>28.233900000000002</v>
      </c>
      <c r="W93" s="33">
        <v>30.6846</v>
      </c>
      <c r="X93" s="33">
        <v>32.841500000000003</v>
      </c>
      <c r="Y93" s="61">
        <v>34.469000000000001</v>
      </c>
      <c r="Z93" s="63">
        <v>36.4833</v>
      </c>
      <c r="AA93" s="62" t="s">
        <v>216</v>
      </c>
      <c r="AB93" s="64"/>
    </row>
    <row r="94" spans="1:28" ht="50.25" customHeight="1">
      <c r="A94" s="1" t="s">
        <v>223</v>
      </c>
      <c r="B94" s="33">
        <v>3.2243000000000004</v>
      </c>
      <c r="C94" s="33">
        <v>3.5175999999999998</v>
      </c>
      <c r="D94" s="33">
        <v>3.8350999999999997</v>
      </c>
      <c r="E94" s="33">
        <v>3.8864999999999998</v>
      </c>
      <c r="F94" s="33">
        <v>4.6853999999999996</v>
      </c>
      <c r="G94" s="33">
        <v>4.7548000000000004</v>
      </c>
      <c r="H94" s="33">
        <v>5.1648000000000005</v>
      </c>
      <c r="I94" s="33">
        <v>5.3701000000000008</v>
      </c>
      <c r="J94" s="34">
        <v>4.7542</v>
      </c>
      <c r="K94" s="33">
        <v>4.4333999999999998</v>
      </c>
      <c r="L94" s="33">
        <v>4.8875999999999999</v>
      </c>
      <c r="M94" s="33">
        <v>5.2587999999999999</v>
      </c>
      <c r="N94" s="33">
        <v>7.2586000000000004</v>
      </c>
      <c r="O94" s="33">
        <v>6.5901999999999994</v>
      </c>
      <c r="P94" s="33">
        <v>6.2478999999999996</v>
      </c>
      <c r="Q94" s="33">
        <v>6.5839999999999996</v>
      </c>
      <c r="R94" s="33">
        <v>6.9318</v>
      </c>
      <c r="S94" s="34">
        <v>7.5555000000000003</v>
      </c>
      <c r="T94" s="33">
        <v>8.1805000000000003</v>
      </c>
      <c r="U94" s="33">
        <v>8.1980000000000004</v>
      </c>
      <c r="V94" s="33">
        <v>8.555200000000001</v>
      </c>
      <c r="W94" s="33">
        <v>8.8376999999999999</v>
      </c>
      <c r="X94" s="33">
        <v>9.2652000000000001</v>
      </c>
      <c r="Y94" s="61">
        <v>9.2750000000000004</v>
      </c>
      <c r="Z94" s="63">
        <v>9.8176000000000005</v>
      </c>
      <c r="AA94" s="62" t="s">
        <v>217</v>
      </c>
      <c r="AB94" s="64"/>
    </row>
    <row r="95" spans="1:28" ht="50.25" customHeight="1">
      <c r="A95" s="1" t="s">
        <v>79</v>
      </c>
      <c r="B95" s="33">
        <v>4.5465</v>
      </c>
      <c r="C95" s="33">
        <v>4.9489000000000001</v>
      </c>
      <c r="D95" s="33">
        <v>5.13</v>
      </c>
      <c r="E95" s="33">
        <v>5.2623999999999995</v>
      </c>
      <c r="F95" s="33">
        <v>6.1891999999999996</v>
      </c>
      <c r="G95" s="33">
        <v>7.7443</v>
      </c>
      <c r="H95" s="33">
        <v>9.7618999999999989</v>
      </c>
      <c r="I95" s="33">
        <v>11.2956</v>
      </c>
      <c r="J95" s="34">
        <v>13.0443</v>
      </c>
      <c r="K95" s="33">
        <v>13.317200000000001</v>
      </c>
      <c r="L95" s="33">
        <v>14.451399999999998</v>
      </c>
      <c r="M95" s="33">
        <v>15.8512</v>
      </c>
      <c r="N95" s="33">
        <v>17.829800000000002</v>
      </c>
      <c r="O95" s="33">
        <v>18.939739999999997</v>
      </c>
      <c r="P95" s="33">
        <v>19.2745</v>
      </c>
      <c r="Q95" s="33">
        <v>21.1035</v>
      </c>
      <c r="R95" s="33">
        <v>22.905800000000003</v>
      </c>
      <c r="S95" s="34">
        <v>24.736799999999999</v>
      </c>
      <c r="T95" s="33">
        <v>26.111800000000002</v>
      </c>
      <c r="U95" s="33">
        <v>27.082199999999997</v>
      </c>
      <c r="V95" s="33">
        <v>28.639099999999999</v>
      </c>
      <c r="W95" s="33">
        <v>30.028500000000001</v>
      </c>
      <c r="X95" s="33">
        <v>32.591500000000003</v>
      </c>
      <c r="Y95" s="61">
        <v>33.387099999999997</v>
      </c>
      <c r="Z95" s="63">
        <v>34.604100000000003</v>
      </c>
      <c r="AA95" s="62" t="s">
        <v>218</v>
      </c>
      <c r="AB95" s="64"/>
    </row>
    <row r="96" spans="1:28" ht="50.25" customHeight="1">
      <c r="A96" s="1" t="s">
        <v>101</v>
      </c>
      <c r="B96" s="52">
        <v>1.9</v>
      </c>
      <c r="C96" s="52">
        <v>1.8</v>
      </c>
      <c r="D96" s="52">
        <v>2.5</v>
      </c>
      <c r="E96" s="52">
        <v>3.4</v>
      </c>
      <c r="F96" s="52">
        <v>3.4</v>
      </c>
      <c r="G96" s="52">
        <v>3.4</v>
      </c>
      <c r="H96" s="52">
        <v>4.3</v>
      </c>
      <c r="I96" s="52">
        <v>4.9000000000000004</v>
      </c>
      <c r="J96" s="32">
        <v>5.4</v>
      </c>
      <c r="K96" s="52">
        <v>7.6</v>
      </c>
      <c r="L96" s="52">
        <v>8.3000000000000007</v>
      </c>
      <c r="M96" s="52">
        <v>7.9</v>
      </c>
      <c r="N96" s="52">
        <v>5</v>
      </c>
      <c r="O96" s="52">
        <v>8.1999999999999993</v>
      </c>
      <c r="P96" s="52">
        <v>9.9</v>
      </c>
      <c r="Q96" s="52">
        <v>10.1</v>
      </c>
      <c r="R96" s="52">
        <v>9.4</v>
      </c>
      <c r="S96" s="32">
        <v>9.1</v>
      </c>
      <c r="T96" s="52">
        <v>7.9</v>
      </c>
      <c r="U96" s="33">
        <v>8.6288</v>
      </c>
      <c r="V96" s="33">
        <v>8.6273000000000017</v>
      </c>
      <c r="W96" s="33">
        <v>10.134930000000001</v>
      </c>
      <c r="X96" s="33">
        <v>9.397608</v>
      </c>
      <c r="Y96" s="33">
        <v>9.4948329999999981</v>
      </c>
      <c r="Z96" s="72">
        <v>10.1</v>
      </c>
      <c r="AA96" s="6" t="s">
        <v>49</v>
      </c>
    </row>
    <row r="97" spans="1:27" ht="50.25" customHeight="1">
      <c r="A97" s="1" t="s">
        <v>60</v>
      </c>
      <c r="B97" s="5">
        <v>2.8208744710860367</v>
      </c>
      <c r="C97" s="5">
        <v>2.6798307475317347</v>
      </c>
      <c r="D97" s="5">
        <v>3.6671368124118482</v>
      </c>
      <c r="E97" s="5">
        <v>4.7954866008462629</v>
      </c>
      <c r="F97" s="5">
        <v>4.9365303244005645</v>
      </c>
      <c r="G97" s="5">
        <v>4.9365303244005645</v>
      </c>
      <c r="H97" s="5">
        <v>6.3469675599435824</v>
      </c>
      <c r="I97" s="5">
        <v>7.193229901269393</v>
      </c>
      <c r="J97" s="5">
        <v>8.0394922425952053</v>
      </c>
      <c r="K97" s="5">
        <v>11.56558533145275</v>
      </c>
      <c r="L97" s="5">
        <v>13.117066290550072</v>
      </c>
      <c r="M97" s="5">
        <v>11.424541607898449</v>
      </c>
      <c r="N97" s="5">
        <v>7.6163610719322996</v>
      </c>
      <c r="O97" s="5">
        <v>12.834978843441467</v>
      </c>
      <c r="P97" s="5">
        <v>14.950634696755994</v>
      </c>
      <c r="Q97" s="5">
        <v>15.655853314527503</v>
      </c>
      <c r="R97" s="5">
        <v>14.52750352609309</v>
      </c>
      <c r="S97" s="15">
        <v>14.386459802538786</v>
      </c>
      <c r="T97" s="5">
        <v>13.399153737658676</v>
      </c>
      <c r="U97" s="5">
        <v>14.329337094499294</v>
      </c>
      <c r="V97" s="5">
        <v>15.919746121297603</v>
      </c>
      <c r="W97" s="5">
        <v>18.043232722143866</v>
      </c>
      <c r="X97" s="5">
        <v>17.266908321579692</v>
      </c>
      <c r="Y97" s="5">
        <v>18.122944992947815</v>
      </c>
      <c r="Z97" s="5">
        <v>20</v>
      </c>
      <c r="AA97" s="6" t="s">
        <v>210</v>
      </c>
    </row>
    <row r="98" spans="1:27" ht="50.25" customHeight="1">
      <c r="A98" s="1" t="s">
        <v>58</v>
      </c>
      <c r="B98" s="52">
        <v>2</v>
      </c>
      <c r="C98" s="52">
        <v>1.9</v>
      </c>
      <c r="D98" s="52">
        <v>2.6</v>
      </c>
      <c r="E98" s="52">
        <v>3.4</v>
      </c>
      <c r="F98" s="52">
        <v>3.5</v>
      </c>
      <c r="G98" s="52">
        <v>3.5</v>
      </c>
      <c r="H98" s="52">
        <v>4.5</v>
      </c>
      <c r="I98" s="52">
        <v>5.0999999999999996</v>
      </c>
      <c r="J98" s="32">
        <v>5.7</v>
      </c>
      <c r="K98" s="52">
        <v>8.1999999999999993</v>
      </c>
      <c r="L98" s="52">
        <v>9.3000000000000007</v>
      </c>
      <c r="M98" s="52">
        <v>8.1</v>
      </c>
      <c r="N98" s="52">
        <v>5.4</v>
      </c>
      <c r="O98" s="52">
        <v>9.1</v>
      </c>
      <c r="P98" s="52">
        <v>10.6</v>
      </c>
      <c r="Q98" s="52">
        <v>11.1</v>
      </c>
      <c r="R98" s="52">
        <v>10.3</v>
      </c>
      <c r="S98" s="32">
        <v>10.199999999999999</v>
      </c>
      <c r="T98" s="52">
        <v>9.5</v>
      </c>
      <c r="U98" s="33">
        <v>10.1595</v>
      </c>
      <c r="V98" s="33">
        <v>11.287100000000001</v>
      </c>
      <c r="W98" s="33">
        <v>12.792652</v>
      </c>
      <c r="X98" s="33">
        <v>12.242238</v>
      </c>
      <c r="Y98" s="33">
        <v>12.849167999999999</v>
      </c>
      <c r="Z98" s="33">
        <v>14.2</v>
      </c>
      <c r="AA98" s="6" t="s">
        <v>127</v>
      </c>
    </row>
    <row r="99" spans="1:27" ht="50.25" customHeight="1">
      <c r="A99" s="1" t="s">
        <v>141</v>
      </c>
      <c r="B99" s="52">
        <v>5.7</v>
      </c>
      <c r="C99" s="52">
        <v>5.0999999999999996</v>
      </c>
      <c r="D99" s="52">
        <v>6.3</v>
      </c>
      <c r="E99" s="52">
        <v>6.3</v>
      </c>
      <c r="F99" s="52">
        <v>5.0999999999999996</v>
      </c>
      <c r="G99" s="52">
        <v>4.5</v>
      </c>
      <c r="H99" s="52">
        <v>4.9000000000000004</v>
      </c>
      <c r="I99" s="52">
        <v>4.5</v>
      </c>
      <c r="J99" s="32">
        <v>5.9</v>
      </c>
      <c r="K99" s="52">
        <v>7.6</v>
      </c>
      <c r="L99" s="52">
        <v>7.3</v>
      </c>
      <c r="M99" s="52">
        <v>5.9</v>
      </c>
      <c r="N99" s="52">
        <v>3.8</v>
      </c>
      <c r="O99" s="52">
        <v>6.1</v>
      </c>
      <c r="P99" s="52">
        <v>7.9</v>
      </c>
      <c r="Q99" s="52">
        <v>8.6</v>
      </c>
      <c r="R99" s="52">
        <v>7.5</v>
      </c>
      <c r="S99" s="32">
        <v>7.6</v>
      </c>
      <c r="T99" s="52">
        <v>7.3</v>
      </c>
      <c r="U99" s="52">
        <v>9.3000000000000007</v>
      </c>
      <c r="V99" s="52">
        <v>8.1999999999999993</v>
      </c>
      <c r="W99" s="52">
        <v>7.2</v>
      </c>
      <c r="X99" s="52">
        <v>7.1</v>
      </c>
      <c r="Y99" s="52">
        <v>7.9</v>
      </c>
      <c r="Z99" s="52">
        <v>8.6999999999999993</v>
      </c>
      <c r="AA99" s="6" t="s">
        <v>43</v>
      </c>
    </row>
    <row r="100" spans="1:27" ht="50.25" customHeight="1">
      <c r="A100" s="1" t="s">
        <v>250</v>
      </c>
      <c r="B100" s="82"/>
      <c r="C100" s="82"/>
      <c r="D100" s="82"/>
      <c r="E100" s="82"/>
      <c r="F100" s="82"/>
      <c r="G100" s="82"/>
      <c r="H100" s="82"/>
      <c r="I100" s="82"/>
      <c r="J100" s="43"/>
      <c r="K100" s="82"/>
      <c r="L100" s="82"/>
      <c r="M100" s="82"/>
      <c r="N100" s="82"/>
      <c r="O100" s="82"/>
      <c r="P100" s="82"/>
      <c r="Q100" s="82"/>
      <c r="R100" s="82"/>
      <c r="S100" s="43"/>
      <c r="T100" s="82"/>
      <c r="U100" s="82"/>
      <c r="V100" s="82"/>
      <c r="W100" s="82"/>
      <c r="X100" s="82"/>
      <c r="Y100" s="82"/>
      <c r="Z100" s="82"/>
      <c r="AA100" s="44" t="s">
        <v>249</v>
      </c>
    </row>
    <row r="101" spans="1:27" ht="50.25" customHeight="1">
      <c r="A101" s="1" t="s">
        <v>34</v>
      </c>
      <c r="B101" s="82"/>
      <c r="C101" s="82"/>
      <c r="D101" s="82"/>
      <c r="E101" s="82"/>
      <c r="F101" s="82"/>
      <c r="G101" s="82"/>
      <c r="H101" s="82"/>
      <c r="I101" s="82"/>
      <c r="J101" s="43"/>
      <c r="K101" s="82"/>
      <c r="L101" s="82"/>
      <c r="M101" s="82"/>
      <c r="N101" s="82"/>
      <c r="O101" s="82"/>
      <c r="P101" s="82"/>
      <c r="Q101" s="82"/>
      <c r="R101" s="82"/>
      <c r="S101" s="43"/>
      <c r="T101" s="82"/>
      <c r="U101" s="82"/>
      <c r="V101" s="82"/>
      <c r="W101" s="82"/>
      <c r="X101" s="82"/>
      <c r="Y101" s="82"/>
      <c r="Z101" s="82"/>
      <c r="AA101" s="44" t="s">
        <v>34</v>
      </c>
    </row>
    <row r="102" spans="1:27" ht="50.25" customHeight="1">
      <c r="A102" s="24" t="s">
        <v>234</v>
      </c>
      <c r="B102" s="82"/>
      <c r="C102" s="82"/>
      <c r="D102" s="82"/>
      <c r="E102" s="82"/>
      <c r="F102" s="82"/>
      <c r="G102" s="82"/>
      <c r="H102" s="82"/>
      <c r="I102" s="82"/>
      <c r="J102" s="43"/>
      <c r="K102" s="82"/>
      <c r="L102" s="82"/>
      <c r="M102" s="82"/>
      <c r="N102" s="82"/>
      <c r="O102" s="82"/>
      <c r="P102" s="82"/>
      <c r="Q102" s="82"/>
      <c r="R102" s="82"/>
      <c r="S102" s="43"/>
      <c r="T102" s="82"/>
      <c r="U102" s="82"/>
      <c r="V102" s="82"/>
      <c r="W102" s="82"/>
      <c r="X102" s="82"/>
      <c r="Y102" s="82"/>
      <c r="Z102" s="82"/>
      <c r="AA102" s="44" t="s">
        <v>234</v>
      </c>
    </row>
    <row r="103" spans="1:27" ht="50.25" customHeight="1">
      <c r="S103" s="25"/>
    </row>
    <row r="104" spans="1:27" ht="50.25" customHeight="1">
      <c r="S104" s="25"/>
    </row>
    <row r="105" spans="1:27" ht="50.25" customHeight="1">
      <c r="S105" s="25"/>
    </row>
    <row r="106" spans="1:27" ht="50.25" customHeight="1">
      <c r="S106" s="25"/>
    </row>
    <row r="107" spans="1:27" ht="50.25" customHeight="1">
      <c r="S107" s="25"/>
    </row>
    <row r="108" spans="1:27" ht="50.25" customHeight="1">
      <c r="S108" s="25"/>
    </row>
    <row r="109" spans="1:27" ht="50.25" customHeight="1">
      <c r="S109" s="25"/>
    </row>
    <row r="110" spans="1:27" ht="50.25" customHeight="1">
      <c r="S110" s="25"/>
    </row>
    <row r="111" spans="1:27" ht="50.25" customHeight="1">
      <c r="S111" s="25"/>
    </row>
    <row r="112" spans="1:27" ht="50.25" customHeight="1">
      <c r="S112" s="25"/>
    </row>
    <row r="113" spans="19:19" ht="50.25" customHeight="1">
      <c r="S113" s="25"/>
    </row>
    <row r="114" spans="19:19" ht="50.25" customHeight="1">
      <c r="S114" s="25"/>
    </row>
    <row r="115" spans="19:19" ht="50.25" customHeight="1">
      <c r="S115" s="25"/>
    </row>
    <row r="116" spans="19:19" ht="50.25" customHeight="1">
      <c r="S116" s="25"/>
    </row>
    <row r="117" spans="19:19" ht="50.25" customHeight="1">
      <c r="S117" s="25"/>
    </row>
    <row r="118" spans="19:19" ht="50.25" customHeight="1">
      <c r="S118" s="25"/>
    </row>
    <row r="119" spans="19:19" ht="50.25" customHeight="1">
      <c r="S119" s="25"/>
    </row>
    <row r="120" spans="19:19" ht="50.25" customHeight="1">
      <c r="S120" s="25"/>
    </row>
    <row r="121" spans="19:19" ht="50.25" customHeight="1">
      <c r="S121" s="25"/>
    </row>
    <row r="122" spans="19:19" ht="50.25" customHeight="1">
      <c r="S122" s="25"/>
    </row>
    <row r="123" spans="19:19" ht="50.25" customHeight="1">
      <c r="S123" s="25"/>
    </row>
    <row r="124" spans="19:19" ht="50.25" customHeight="1">
      <c r="S124" s="25"/>
    </row>
    <row r="125" spans="19:19" ht="50.25" customHeight="1">
      <c r="S125" s="25"/>
    </row>
    <row r="126" spans="19:19" ht="50.25" customHeight="1">
      <c r="S126" s="25"/>
    </row>
    <row r="127" spans="19:19" ht="50.25" customHeight="1">
      <c r="S127" s="25"/>
    </row>
    <row r="128" spans="19:19" ht="50.25" customHeight="1">
      <c r="S128" s="25"/>
    </row>
    <row r="129" spans="19:19" ht="50.25" customHeight="1">
      <c r="S129" s="25"/>
    </row>
    <row r="130" spans="19:19" ht="50.25" customHeight="1">
      <c r="S130" s="25"/>
    </row>
    <row r="131" spans="19:19" ht="50.25" customHeight="1">
      <c r="S131" s="25"/>
    </row>
    <row r="132" spans="19:19" ht="50.25" customHeight="1">
      <c r="S132" s="25"/>
    </row>
    <row r="133" spans="19:19" ht="50.25" customHeight="1">
      <c r="S133" s="25"/>
    </row>
    <row r="134" spans="19:19" ht="50.25" customHeight="1">
      <c r="S134" s="25"/>
    </row>
    <row r="135" spans="19:19" ht="50.25" customHeight="1">
      <c r="S135" s="25"/>
    </row>
    <row r="136" spans="19:19" ht="50.25" customHeight="1">
      <c r="S136" s="25"/>
    </row>
    <row r="137" spans="19:19" ht="50.25" customHeight="1">
      <c r="S137" s="25"/>
    </row>
    <row r="138" spans="19:19" ht="50.25" customHeight="1">
      <c r="S138" s="25"/>
    </row>
    <row r="139" spans="19:19" ht="50.25" customHeight="1">
      <c r="S139" s="25"/>
    </row>
    <row r="140" spans="19:19" ht="50.25" customHeight="1">
      <c r="S140" s="25"/>
    </row>
    <row r="141" spans="19:19" ht="50.25" customHeight="1">
      <c r="S141" s="25"/>
    </row>
    <row r="142" spans="19:19" ht="50.25" customHeight="1">
      <c r="S142" s="25"/>
    </row>
    <row r="143" spans="19:19" ht="50.25" customHeight="1">
      <c r="S143" s="25"/>
    </row>
    <row r="144" spans="19:19" ht="50.25" customHeight="1">
      <c r="S144" s="25"/>
    </row>
    <row r="145" spans="19:19" ht="50.25" customHeight="1">
      <c r="S145" s="25"/>
    </row>
    <row r="146" spans="19:19" ht="50.25" customHeight="1">
      <c r="S146" s="25"/>
    </row>
    <row r="147" spans="19:19" ht="50.25" customHeight="1">
      <c r="S147" s="25"/>
    </row>
    <row r="148" spans="19:19" ht="50.25" customHeight="1">
      <c r="S148" s="25"/>
    </row>
    <row r="149" spans="19:19" ht="50.25" customHeight="1">
      <c r="S149" s="25"/>
    </row>
    <row r="150" spans="19:19" ht="50.25" customHeight="1">
      <c r="S150" s="25"/>
    </row>
    <row r="151" spans="19:19" ht="50.25" customHeight="1">
      <c r="S151" s="25"/>
    </row>
    <row r="152" spans="19:19" ht="50.25" customHeight="1">
      <c r="S152" s="25"/>
    </row>
    <row r="153" spans="19:19" ht="50.25" customHeight="1">
      <c r="S153" s="25"/>
    </row>
    <row r="154" spans="19:19" ht="50.25" customHeight="1">
      <c r="S154" s="25"/>
    </row>
    <row r="155" spans="19:19" ht="50.25" customHeight="1">
      <c r="S155" s="25"/>
    </row>
    <row r="156" spans="19:19" ht="50.25" customHeight="1">
      <c r="S156" s="25"/>
    </row>
    <row r="157" spans="19:19" ht="50.25" customHeight="1">
      <c r="S157" s="25"/>
    </row>
    <row r="158" spans="19:19" ht="50.25" customHeight="1">
      <c r="S158" s="25"/>
    </row>
    <row r="159" spans="19:19" ht="50.25" customHeight="1">
      <c r="S159" s="25"/>
    </row>
    <row r="160" spans="19:19" ht="50.25" customHeight="1">
      <c r="S160" s="25"/>
    </row>
    <row r="161" spans="19:19" ht="50.25" customHeight="1">
      <c r="S161" s="25"/>
    </row>
    <row r="162" spans="19:19" ht="50.25" customHeight="1">
      <c r="S162" s="25"/>
    </row>
    <row r="163" spans="19:19" ht="50.25" customHeight="1">
      <c r="S163" s="25"/>
    </row>
    <row r="164" spans="19:19" ht="50.25" customHeight="1">
      <c r="S164" s="25"/>
    </row>
    <row r="165" spans="19:19" ht="50.25" customHeight="1">
      <c r="S165" s="25"/>
    </row>
    <row r="166" spans="19:19" ht="50.25" customHeight="1">
      <c r="S166" s="25"/>
    </row>
    <row r="167" spans="19:19" ht="50.25" customHeight="1">
      <c r="S167" s="25"/>
    </row>
    <row r="168" spans="19:19" ht="50.25" customHeight="1">
      <c r="S168" s="25"/>
    </row>
    <row r="169" spans="19:19" ht="50.25" customHeight="1">
      <c r="S169" s="25"/>
    </row>
    <row r="170" spans="19:19" ht="50.25" customHeight="1">
      <c r="S170" s="25"/>
    </row>
    <row r="171" spans="19:19" ht="50.25" customHeight="1">
      <c r="S171" s="25"/>
    </row>
    <row r="172" spans="19:19" ht="50.25" customHeight="1">
      <c r="S172" s="25"/>
    </row>
    <row r="173" spans="19:19" ht="50.25" customHeight="1">
      <c r="S173" s="25"/>
    </row>
    <row r="174" spans="19:19" ht="50.25" customHeight="1">
      <c r="S174" s="25"/>
    </row>
    <row r="175" spans="19:19" ht="50.25" customHeight="1">
      <c r="S175" s="25"/>
    </row>
    <row r="176" spans="19:19" ht="50.25" customHeight="1">
      <c r="S176" s="25"/>
    </row>
    <row r="177" spans="19:19" ht="50.25" customHeight="1">
      <c r="S177" s="25"/>
    </row>
    <row r="178" spans="19:19" ht="50.25" customHeight="1">
      <c r="S178" s="25"/>
    </row>
    <row r="179" spans="19:19" ht="50.25" customHeight="1">
      <c r="S179" s="25"/>
    </row>
    <row r="180" spans="19:19" ht="50.25" customHeight="1">
      <c r="S180" s="25"/>
    </row>
    <row r="181" spans="19:19" ht="50.25" customHeight="1">
      <c r="S181" s="25"/>
    </row>
    <row r="182" spans="19:19" ht="50.25" customHeight="1">
      <c r="S182" s="25"/>
    </row>
    <row r="183" spans="19:19" ht="50.25" customHeight="1">
      <c r="S183" s="25"/>
    </row>
    <row r="184" spans="19:19" ht="50.25" customHeight="1">
      <c r="S184" s="25"/>
    </row>
    <row r="185" spans="19:19" ht="50.25" customHeight="1">
      <c r="S185" s="25"/>
    </row>
    <row r="186" spans="19:19" ht="50.25" customHeight="1">
      <c r="S186" s="25"/>
    </row>
    <row r="187" spans="19:19" ht="50.25" customHeight="1">
      <c r="S187" s="25"/>
    </row>
    <row r="188" spans="19:19" ht="50.25" customHeight="1">
      <c r="S188" s="25"/>
    </row>
    <row r="189" spans="19:19" ht="50.25" customHeight="1">
      <c r="S189" s="25"/>
    </row>
    <row r="190" spans="19:19" ht="50.25" customHeight="1">
      <c r="S190" s="25"/>
    </row>
    <row r="191" spans="19:19" ht="50.25" customHeight="1">
      <c r="S191" s="25"/>
    </row>
    <row r="192" spans="19:19" ht="50.25" customHeight="1">
      <c r="S192" s="25"/>
    </row>
    <row r="193" spans="19:19" ht="50.25" customHeight="1">
      <c r="S193" s="25"/>
    </row>
    <row r="194" spans="19:19" ht="50.25" customHeight="1">
      <c r="S194" s="25"/>
    </row>
    <row r="195" spans="19:19" ht="50.25" customHeight="1">
      <c r="S195" s="25"/>
    </row>
    <row r="196" spans="19:19" ht="50.25" customHeight="1">
      <c r="S196" s="25"/>
    </row>
    <row r="197" spans="19:19" ht="50.25" customHeight="1">
      <c r="S197" s="25"/>
    </row>
    <row r="198" spans="19:19" ht="50.25" customHeight="1">
      <c r="S198" s="25"/>
    </row>
    <row r="199" spans="19:19" ht="50.25" customHeight="1">
      <c r="S199" s="25"/>
    </row>
    <row r="200" spans="19:19" ht="50.25" customHeight="1">
      <c r="S200" s="25"/>
    </row>
    <row r="201" spans="19:19" ht="50.25" customHeight="1">
      <c r="S201" s="25"/>
    </row>
    <row r="202" spans="19:19" ht="50.25" customHeight="1">
      <c r="S202" s="25"/>
    </row>
    <row r="203" spans="19:19" ht="50.25" customHeight="1">
      <c r="S203" s="25"/>
    </row>
    <row r="204" spans="19:19" ht="50.25" customHeight="1">
      <c r="S204" s="25"/>
    </row>
    <row r="205" spans="19:19" ht="50.25" customHeight="1">
      <c r="S205" s="25"/>
    </row>
    <row r="206" spans="19:19" ht="50.25" customHeight="1">
      <c r="S206" s="25"/>
    </row>
    <row r="207" spans="19:19" ht="50.25" customHeight="1">
      <c r="S207" s="25"/>
    </row>
    <row r="208" spans="19:19" ht="50.25" customHeight="1">
      <c r="S208" s="25"/>
    </row>
    <row r="209" spans="19:19" ht="50.25" customHeight="1">
      <c r="S209" s="25"/>
    </row>
    <row r="210" spans="19:19" ht="50.25" customHeight="1">
      <c r="S210" s="25"/>
    </row>
    <row r="211" spans="19:19" ht="50.25" customHeight="1">
      <c r="S211" s="25"/>
    </row>
    <row r="212" spans="19:19" ht="50.25" customHeight="1">
      <c r="S212" s="25"/>
    </row>
    <row r="213" spans="19:19" ht="50.25" customHeight="1">
      <c r="S213" s="25"/>
    </row>
    <row r="214" spans="19:19" ht="50.25" customHeight="1">
      <c r="S214" s="25"/>
    </row>
    <row r="215" spans="19:19" ht="50.25" customHeight="1">
      <c r="S215" s="25"/>
    </row>
    <row r="216" spans="19:19" ht="50.25" customHeight="1">
      <c r="S216" s="25"/>
    </row>
    <row r="217" spans="19:19" ht="50.25" customHeight="1">
      <c r="S217" s="25"/>
    </row>
    <row r="218" spans="19:19" ht="50.25" customHeight="1">
      <c r="S218" s="25"/>
    </row>
    <row r="219" spans="19:19" ht="50.25" customHeight="1">
      <c r="S219" s="25"/>
    </row>
    <row r="220" spans="19:19" ht="50.25" customHeight="1">
      <c r="S220" s="25"/>
    </row>
    <row r="221" spans="19:19" ht="50.25" customHeight="1">
      <c r="S221" s="25"/>
    </row>
    <row r="222" spans="19:19" ht="50.25" customHeight="1">
      <c r="S222" s="25"/>
    </row>
    <row r="223" spans="19:19" ht="50.25" customHeight="1">
      <c r="S223" s="25"/>
    </row>
    <row r="224" spans="19:19" ht="50.25" customHeight="1">
      <c r="S224" s="25"/>
    </row>
    <row r="225" spans="19:19" ht="50.25" customHeight="1">
      <c r="S225" s="25"/>
    </row>
    <row r="226" spans="19:19" ht="50.25" customHeight="1">
      <c r="S226" s="25"/>
    </row>
    <row r="227" spans="19:19" ht="50.25" customHeight="1">
      <c r="S227" s="25"/>
    </row>
    <row r="228" spans="19:19" ht="50.25" customHeight="1">
      <c r="S228" s="25"/>
    </row>
    <row r="229" spans="19:19" ht="50.25" customHeight="1">
      <c r="S229" s="25"/>
    </row>
    <row r="230" spans="19:19" ht="50.25" customHeight="1">
      <c r="S230" s="25"/>
    </row>
    <row r="231" spans="19:19" ht="50.25" customHeight="1">
      <c r="S231" s="25"/>
    </row>
    <row r="232" spans="19:19" ht="50.25" customHeight="1">
      <c r="S232" s="25"/>
    </row>
    <row r="233" spans="19:19" ht="50.25" customHeight="1">
      <c r="S233" s="25"/>
    </row>
    <row r="234" spans="19:19" ht="50.25" customHeight="1">
      <c r="S234" s="25"/>
    </row>
    <row r="235" spans="19:19" ht="50.25" customHeight="1">
      <c r="S235" s="25"/>
    </row>
    <row r="236" spans="19:19" ht="50.25" customHeight="1">
      <c r="S236" s="25"/>
    </row>
    <row r="237" spans="19:19" ht="50.25" customHeight="1">
      <c r="S237" s="25"/>
    </row>
    <row r="238" spans="19:19" ht="50.25" customHeight="1">
      <c r="S238" s="25"/>
    </row>
    <row r="239" spans="19:19" ht="50.25" customHeight="1">
      <c r="S239" s="25"/>
    </row>
    <row r="240" spans="19:19" ht="50.25" customHeight="1">
      <c r="S240" s="25"/>
    </row>
    <row r="241" spans="19:19" ht="50.25" customHeight="1">
      <c r="S241" s="25"/>
    </row>
    <row r="242" spans="19:19" ht="50.25" customHeight="1">
      <c r="S242" s="25"/>
    </row>
    <row r="243" spans="19:19" ht="50.25" customHeight="1">
      <c r="S243" s="25"/>
    </row>
    <row r="244" spans="19:19" ht="50.25" customHeight="1">
      <c r="S244" s="25"/>
    </row>
    <row r="245" spans="19:19" ht="50.25" customHeight="1">
      <c r="S245" s="25"/>
    </row>
    <row r="246" spans="19:19" ht="50.25" customHeight="1">
      <c r="S246" s="25"/>
    </row>
    <row r="247" spans="19:19" ht="50.25" customHeight="1">
      <c r="S247" s="25"/>
    </row>
    <row r="248" spans="19:19" ht="50.25" customHeight="1">
      <c r="S248" s="25"/>
    </row>
    <row r="249" spans="19:19" ht="50.25" customHeight="1">
      <c r="S249" s="25"/>
    </row>
    <row r="250" spans="19:19" ht="50.25" customHeight="1">
      <c r="S250" s="25"/>
    </row>
    <row r="251" spans="19:19" ht="50.25" customHeight="1">
      <c r="S251" s="25"/>
    </row>
    <row r="252" spans="19:19" ht="50.25" customHeight="1">
      <c r="S252" s="25"/>
    </row>
    <row r="253" spans="19:19" ht="50.25" customHeight="1">
      <c r="S253" s="25"/>
    </row>
    <row r="254" spans="19:19" ht="50.25" customHeight="1">
      <c r="S254" s="25"/>
    </row>
    <row r="255" spans="19:19" ht="50.25" customHeight="1">
      <c r="S255" s="25"/>
    </row>
    <row r="256" spans="19:19" ht="50.25" customHeight="1">
      <c r="S256" s="25"/>
    </row>
    <row r="257" spans="19:19" ht="50.25" customHeight="1">
      <c r="S257" s="25"/>
    </row>
    <row r="258" spans="19:19" ht="50.25" customHeight="1">
      <c r="S258" s="25"/>
    </row>
    <row r="259" spans="19:19" ht="50.25" customHeight="1">
      <c r="S259" s="25"/>
    </row>
    <row r="260" spans="19:19" ht="50.25" customHeight="1">
      <c r="S260" s="25"/>
    </row>
    <row r="261" spans="19:19" ht="50.25" customHeight="1">
      <c r="S261" s="25"/>
    </row>
    <row r="262" spans="19:19" ht="50.25" customHeight="1">
      <c r="S262" s="25"/>
    </row>
    <row r="263" spans="19:19" ht="50.25" customHeight="1">
      <c r="S263" s="25"/>
    </row>
    <row r="264" spans="19:19" ht="50.25" customHeight="1">
      <c r="S264" s="25"/>
    </row>
    <row r="265" spans="19:19" ht="50.25" customHeight="1">
      <c r="S265" s="25"/>
    </row>
    <row r="266" spans="19:19" ht="50.25" customHeight="1">
      <c r="S266" s="25"/>
    </row>
    <row r="267" spans="19:19" ht="50.25" customHeight="1">
      <c r="S267" s="25"/>
    </row>
    <row r="268" spans="19:19" ht="50.25" customHeight="1">
      <c r="S268" s="25"/>
    </row>
    <row r="269" spans="19:19" ht="50.25" customHeight="1">
      <c r="S269" s="25"/>
    </row>
    <row r="270" spans="19:19" ht="50.25" customHeight="1">
      <c r="S270" s="25"/>
    </row>
    <row r="271" spans="19:19" ht="50.25" customHeight="1">
      <c r="S271" s="25"/>
    </row>
    <row r="272" spans="19:19" ht="50.25" customHeight="1">
      <c r="S272" s="25"/>
    </row>
    <row r="273" spans="19:19" ht="50.25" customHeight="1">
      <c r="S273" s="25"/>
    </row>
    <row r="274" spans="19:19" ht="50.25" customHeight="1">
      <c r="S274" s="25"/>
    </row>
    <row r="275" spans="19:19" ht="50.25" customHeight="1">
      <c r="S275" s="25"/>
    </row>
    <row r="276" spans="19:19" ht="50.25" customHeight="1">
      <c r="S276" s="25"/>
    </row>
    <row r="277" spans="19:19" ht="50.25" customHeight="1">
      <c r="S277" s="25"/>
    </row>
    <row r="278" spans="19:19" ht="50.25" customHeight="1">
      <c r="S278" s="25"/>
    </row>
    <row r="279" spans="19:19" ht="50.25" customHeight="1">
      <c r="S279" s="25"/>
    </row>
    <row r="280" spans="19:19" ht="50.25" customHeight="1">
      <c r="S280" s="25"/>
    </row>
    <row r="281" spans="19:19" ht="50.25" customHeight="1">
      <c r="S281" s="25"/>
    </row>
    <row r="282" spans="19:19" ht="50.25" customHeight="1">
      <c r="S282" s="25"/>
    </row>
    <row r="283" spans="19:19" ht="50.25" customHeight="1">
      <c r="S283" s="25"/>
    </row>
    <row r="284" spans="19:19" ht="50.25" customHeight="1">
      <c r="S284" s="25"/>
    </row>
    <row r="285" spans="19:19" ht="50.25" customHeight="1">
      <c r="S285" s="25"/>
    </row>
    <row r="286" spans="19:19" ht="50.25" customHeight="1">
      <c r="S286" s="25"/>
    </row>
    <row r="287" spans="19:19" ht="50.25" customHeight="1">
      <c r="S287" s="25"/>
    </row>
    <row r="288" spans="19:19" ht="50.25" customHeight="1">
      <c r="S288" s="25"/>
    </row>
    <row r="289" spans="19:19" ht="50.25" customHeight="1">
      <c r="S289" s="25"/>
    </row>
    <row r="290" spans="19:19" ht="50.25" customHeight="1">
      <c r="S290" s="25"/>
    </row>
    <row r="291" spans="19:19" ht="50.25" customHeight="1">
      <c r="S291" s="25"/>
    </row>
    <row r="292" spans="19:19" ht="50.25" customHeight="1">
      <c r="S292" s="25"/>
    </row>
    <row r="293" spans="19:19" ht="50.25" customHeight="1">
      <c r="S293" s="25"/>
    </row>
    <row r="294" spans="19:19" ht="50.25" customHeight="1">
      <c r="S294" s="25"/>
    </row>
    <row r="295" spans="19:19" ht="50.25" customHeight="1">
      <c r="S295" s="25"/>
    </row>
    <row r="296" spans="19:19" ht="50.25" customHeight="1">
      <c r="S296" s="25"/>
    </row>
    <row r="297" spans="19:19" ht="50.25" customHeight="1">
      <c r="S297" s="25"/>
    </row>
    <row r="298" spans="19:19" ht="50.25" customHeight="1">
      <c r="S298" s="25"/>
    </row>
    <row r="299" spans="19:19" ht="50.25" customHeight="1">
      <c r="S299" s="25"/>
    </row>
    <row r="300" spans="19:19" ht="50.25" customHeight="1">
      <c r="S300" s="25"/>
    </row>
    <row r="301" spans="19:19" ht="50.25" customHeight="1">
      <c r="S301" s="25"/>
    </row>
    <row r="302" spans="19:19" ht="50.25" customHeight="1">
      <c r="S302" s="25"/>
    </row>
    <row r="303" spans="19:19" ht="50.25" customHeight="1">
      <c r="S303" s="25"/>
    </row>
    <row r="304" spans="19:19" ht="50.25" customHeight="1">
      <c r="S304" s="25"/>
    </row>
    <row r="305" spans="19:19" ht="50.25" customHeight="1">
      <c r="S305" s="25"/>
    </row>
    <row r="306" spans="19:19" ht="50.25" customHeight="1">
      <c r="S306" s="25"/>
    </row>
    <row r="307" spans="19:19" ht="50.25" customHeight="1">
      <c r="S307" s="25"/>
    </row>
    <row r="308" spans="19:19" ht="50.25" customHeight="1">
      <c r="S308" s="25"/>
    </row>
    <row r="309" spans="19:19" ht="50.25" customHeight="1">
      <c r="S309" s="25"/>
    </row>
    <row r="310" spans="19:19" ht="50.25" customHeight="1">
      <c r="S310" s="25"/>
    </row>
    <row r="311" spans="19:19" ht="50.25" customHeight="1">
      <c r="S311" s="25"/>
    </row>
    <row r="312" spans="19:19" ht="50.25" customHeight="1">
      <c r="S312" s="25"/>
    </row>
    <row r="313" spans="19:19" ht="50.25" customHeight="1">
      <c r="S313" s="25"/>
    </row>
    <row r="314" spans="19:19" ht="50.25" customHeight="1">
      <c r="S314" s="25"/>
    </row>
    <row r="315" spans="19:19" ht="50.25" customHeight="1">
      <c r="S315" s="25"/>
    </row>
    <row r="316" spans="19:19" ht="50.25" customHeight="1">
      <c r="S316" s="25"/>
    </row>
    <row r="317" spans="19:19" ht="50.25" customHeight="1">
      <c r="S317" s="25"/>
    </row>
    <row r="318" spans="19:19" ht="50.25" customHeight="1">
      <c r="S318" s="25"/>
    </row>
    <row r="319" spans="19:19" ht="50.25" customHeight="1">
      <c r="S319" s="25"/>
    </row>
    <row r="320" spans="19:19" ht="50.25" customHeight="1">
      <c r="S320" s="25"/>
    </row>
    <row r="321" spans="19:19" ht="50.25" customHeight="1">
      <c r="S321" s="25"/>
    </row>
    <row r="322" spans="19:19" ht="50.25" customHeight="1">
      <c r="S322" s="25"/>
    </row>
    <row r="323" spans="19:19" ht="50.25" customHeight="1">
      <c r="S323" s="25"/>
    </row>
    <row r="324" spans="19:19" ht="50.25" customHeight="1">
      <c r="S324" s="25"/>
    </row>
    <row r="325" spans="19:19" ht="50.25" customHeight="1">
      <c r="S325" s="25"/>
    </row>
    <row r="326" spans="19:19" ht="50.25" customHeight="1">
      <c r="S326" s="25"/>
    </row>
    <row r="327" spans="19:19" ht="50.25" customHeight="1">
      <c r="S327" s="25"/>
    </row>
    <row r="328" spans="19:19" ht="50.25" customHeight="1">
      <c r="S328" s="25"/>
    </row>
    <row r="329" spans="19:19" ht="50.25" customHeight="1">
      <c r="S329" s="25"/>
    </row>
    <row r="330" spans="19:19" ht="50.25" customHeight="1">
      <c r="S330" s="25"/>
    </row>
    <row r="331" spans="19:19" ht="50.25" customHeight="1">
      <c r="S331" s="25"/>
    </row>
    <row r="332" spans="19:19" ht="50.25" customHeight="1">
      <c r="S332" s="25"/>
    </row>
    <row r="333" spans="19:19" ht="50.25" customHeight="1">
      <c r="S333" s="25"/>
    </row>
    <row r="334" spans="19:19" ht="50.25" customHeight="1">
      <c r="S334" s="25"/>
    </row>
    <row r="335" spans="19:19" ht="50.25" customHeight="1">
      <c r="S335" s="25"/>
    </row>
    <row r="336" spans="19:19" ht="50.25" customHeight="1">
      <c r="S336" s="25"/>
    </row>
    <row r="337" spans="19:19" ht="50.25" customHeight="1">
      <c r="S337" s="25"/>
    </row>
    <row r="338" spans="19:19" ht="50.25" customHeight="1">
      <c r="S338" s="25"/>
    </row>
    <row r="339" spans="19:19" ht="50.25" customHeight="1">
      <c r="S339" s="25"/>
    </row>
    <row r="340" spans="19:19" ht="50.25" customHeight="1">
      <c r="S340" s="25"/>
    </row>
    <row r="341" spans="19:19" ht="50.25" customHeight="1">
      <c r="S341" s="25"/>
    </row>
    <row r="342" spans="19:19" ht="50.25" customHeight="1">
      <c r="S342" s="25"/>
    </row>
    <row r="343" spans="19:19" ht="50.25" customHeight="1">
      <c r="S343" s="25"/>
    </row>
    <row r="344" spans="19:19" ht="50.25" customHeight="1">
      <c r="S344" s="25"/>
    </row>
    <row r="345" spans="19:19" ht="50.25" customHeight="1">
      <c r="S345" s="25"/>
    </row>
    <row r="346" spans="19:19" ht="50.25" customHeight="1">
      <c r="S346" s="25"/>
    </row>
    <row r="347" spans="19:19" ht="50.25" customHeight="1">
      <c r="S347" s="25"/>
    </row>
    <row r="348" spans="19:19" ht="50.25" customHeight="1">
      <c r="S348" s="25"/>
    </row>
    <row r="349" spans="19:19" ht="50.25" customHeight="1">
      <c r="S349" s="25"/>
    </row>
    <row r="350" spans="19:19" ht="50.25" customHeight="1">
      <c r="S350" s="25"/>
    </row>
    <row r="351" spans="19:19" ht="50.25" customHeight="1">
      <c r="S351" s="25"/>
    </row>
    <row r="352" spans="19:19" ht="50.25" customHeight="1">
      <c r="S352" s="25"/>
    </row>
    <row r="353" spans="19:19" ht="50.25" customHeight="1">
      <c r="S353" s="25"/>
    </row>
    <row r="354" spans="19:19" ht="50.25" customHeight="1">
      <c r="S354" s="25"/>
    </row>
    <row r="355" spans="19:19" ht="50.25" customHeight="1">
      <c r="S355" s="25"/>
    </row>
    <row r="356" spans="19:19" ht="50.25" customHeight="1">
      <c r="S356" s="25"/>
    </row>
    <row r="357" spans="19:19" ht="50.25" customHeight="1">
      <c r="S357" s="25"/>
    </row>
    <row r="358" spans="19:19" ht="50.25" customHeight="1">
      <c r="S358" s="25"/>
    </row>
    <row r="359" spans="19:19" ht="50.25" customHeight="1">
      <c r="S359" s="25"/>
    </row>
    <row r="360" spans="19:19" ht="50.25" customHeight="1">
      <c r="S360" s="25"/>
    </row>
    <row r="361" spans="19:19" ht="50.25" customHeight="1">
      <c r="S361" s="25"/>
    </row>
    <row r="362" spans="19:19" ht="50.25" customHeight="1">
      <c r="S362" s="25"/>
    </row>
    <row r="363" spans="19:19" ht="50.25" customHeight="1">
      <c r="S363" s="25"/>
    </row>
    <row r="364" spans="19:19" ht="50.25" customHeight="1">
      <c r="S364" s="25"/>
    </row>
    <row r="365" spans="19:19" ht="50.25" customHeight="1">
      <c r="S365" s="25"/>
    </row>
    <row r="366" spans="19:19" ht="50.25" customHeight="1">
      <c r="S366" s="25"/>
    </row>
    <row r="367" spans="19:19" ht="50.25" customHeight="1">
      <c r="S367" s="25"/>
    </row>
    <row r="368" spans="19:19" ht="50.25" customHeight="1">
      <c r="S368" s="25"/>
    </row>
    <row r="369" spans="19:19" ht="50.25" customHeight="1">
      <c r="S369" s="25"/>
    </row>
    <row r="370" spans="19:19" ht="50.25" customHeight="1">
      <c r="S370" s="25"/>
    </row>
    <row r="371" spans="19:19" ht="50.25" customHeight="1">
      <c r="S371" s="25"/>
    </row>
    <row r="372" spans="19:19" ht="50.25" customHeight="1">
      <c r="S372" s="25"/>
    </row>
    <row r="373" spans="19:19" ht="50.25" customHeight="1">
      <c r="S373" s="25"/>
    </row>
  </sheetData>
  <mergeCells count="21">
    <mergeCell ref="V39:Z39"/>
    <mergeCell ref="V40:Z40"/>
    <mergeCell ref="B44:AA44"/>
    <mergeCell ref="B51:AA51"/>
    <mergeCell ref="B56:AA56"/>
    <mergeCell ref="B41:E41"/>
    <mergeCell ref="F41:I41"/>
    <mergeCell ref="J41:M41"/>
    <mergeCell ref="N41:Q41"/>
    <mergeCell ref="R41:U41"/>
    <mergeCell ref="V41:Z41"/>
    <mergeCell ref="B40:E40"/>
    <mergeCell ref="F40:I40"/>
    <mergeCell ref="J40:M40"/>
    <mergeCell ref="N40:Q40"/>
    <mergeCell ref="R40:U40"/>
    <mergeCell ref="B39:E39"/>
    <mergeCell ref="F39:I39"/>
    <mergeCell ref="J39:M39"/>
    <mergeCell ref="N39:Q39"/>
    <mergeCell ref="R39:U39"/>
  </mergeCells>
  <pageMargins left="0.49875000000000003" right="0.7" top="0.75" bottom="0.75" header="0.3" footer="0.3"/>
  <pageSetup paperSize="9" scale="28" orientation="landscape" r:id="rId1"/>
  <rowBreaks count="2" manualBreakCount="2">
    <brk id="32" max="25" man="1"/>
    <brk id="6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1"/>
  <sheetViews>
    <sheetView tabSelected="1" topLeftCell="Q49" workbookViewId="0">
      <selection activeCell="Z56" sqref="Z56:Z67"/>
    </sheetView>
  </sheetViews>
  <sheetFormatPr defaultColWidth="9" defaultRowHeight="23.25"/>
  <cols>
    <col min="1" max="1" width="109.5703125" style="47" customWidth="1"/>
    <col min="2" max="9" width="12.28515625" style="25" customWidth="1"/>
    <col min="10" max="10" width="12.28515625" style="13" customWidth="1"/>
    <col min="11" max="24" width="12.28515625" style="25" customWidth="1"/>
    <col min="25" max="26" width="17.42578125" style="11" customWidth="1"/>
    <col min="27" max="27" width="118.5703125" style="26" customWidth="1"/>
    <col min="28" max="28" width="9.5703125" style="53" bestFit="1" customWidth="1"/>
    <col min="29" max="16384" width="9" style="53"/>
  </cols>
  <sheetData>
    <row r="1" spans="1:104" ht="24.75">
      <c r="A1" s="93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  <c r="Z1" s="95"/>
      <c r="AA1" s="96" t="s">
        <v>62</v>
      </c>
    </row>
    <row r="2" spans="1:104" ht="24.75">
      <c r="A2" s="93" t="s">
        <v>68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  <c r="Z2" s="95"/>
      <c r="AA2" s="96" t="s">
        <v>28</v>
      </c>
    </row>
    <row r="3" spans="1:104" s="14" customFormat="1" ht="24.75">
      <c r="A3" s="97" t="s">
        <v>31</v>
      </c>
      <c r="B3" s="98">
        <v>2000</v>
      </c>
      <c r="C3" s="98">
        <v>2001</v>
      </c>
      <c r="D3" s="98">
        <v>2002</v>
      </c>
      <c r="E3" s="98">
        <v>2003</v>
      </c>
      <c r="F3" s="98">
        <v>2004</v>
      </c>
      <c r="G3" s="98">
        <v>2005</v>
      </c>
      <c r="H3" s="98">
        <v>2006</v>
      </c>
      <c r="I3" s="98">
        <v>2007</v>
      </c>
      <c r="J3" s="98">
        <v>2008</v>
      </c>
      <c r="K3" s="98">
        <v>2009</v>
      </c>
      <c r="L3" s="98">
        <v>2010</v>
      </c>
      <c r="M3" s="98">
        <v>2011</v>
      </c>
      <c r="N3" s="98">
        <v>2012</v>
      </c>
      <c r="O3" s="98">
        <v>2013</v>
      </c>
      <c r="P3" s="98">
        <v>2014</v>
      </c>
      <c r="Q3" s="98">
        <v>2015</v>
      </c>
      <c r="R3" s="98">
        <v>2016</v>
      </c>
      <c r="S3" s="98">
        <v>2017</v>
      </c>
      <c r="T3" s="98">
        <v>2018</v>
      </c>
      <c r="U3" s="98">
        <v>2019</v>
      </c>
      <c r="V3" s="98">
        <v>2020</v>
      </c>
      <c r="W3" s="98">
        <v>2021</v>
      </c>
      <c r="X3" s="98">
        <v>2022</v>
      </c>
      <c r="Y3" s="98">
        <v>2023</v>
      </c>
      <c r="Z3" s="98" t="s">
        <v>238</v>
      </c>
      <c r="AA3" s="99" t="s">
        <v>0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</row>
    <row r="4" spans="1:104" ht="27" customHeight="1">
      <c r="A4" s="100" t="s">
        <v>209</v>
      </c>
      <c r="B4" s="101">
        <f>JOD!B4/0.709</f>
        <v>8.4606826516220028</v>
      </c>
      <c r="C4" s="101">
        <f>JOD!C4/0.709</f>
        <v>8.975658674188999</v>
      </c>
      <c r="D4" s="101">
        <f>JOD!D4/0.709</f>
        <v>9.5824598025387875</v>
      </c>
      <c r="E4" s="101">
        <f>JOD!E4/0.709</f>
        <v>10.195724964739071</v>
      </c>
      <c r="F4" s="101">
        <f>JOD!F4/0.709</f>
        <v>11.411382228490831</v>
      </c>
      <c r="G4" s="101">
        <f>JOD!G4/0.709</f>
        <v>12.588665726375178</v>
      </c>
      <c r="H4" s="101">
        <f>JOD!H4/0.709</f>
        <v>15.056932299012693</v>
      </c>
      <c r="I4" s="101">
        <f>JOD!I4/0.709</f>
        <v>17.110582510578283</v>
      </c>
      <c r="J4" s="101">
        <f>JOD!J4/0.709</f>
        <v>22.680032442453907</v>
      </c>
      <c r="K4" s="101">
        <f>JOD!K4/0.709</f>
        <v>24.57248525785408</v>
      </c>
      <c r="L4" s="101">
        <f>JOD!L4/0.709</f>
        <v>27.172074772215129</v>
      </c>
      <c r="M4" s="101">
        <f>JOD!M4/0.709</f>
        <v>29.565791124229314</v>
      </c>
      <c r="N4" s="101">
        <f>JOD!N4/0.709</f>
        <v>31.679180234145743</v>
      </c>
      <c r="O4" s="101">
        <f>JOD!O4/0.709</f>
        <v>34.503036006018782</v>
      </c>
      <c r="P4" s="101">
        <f>JOD!P4/0.709</f>
        <v>36.899614875795763</v>
      </c>
      <c r="Q4" s="101">
        <f>JOD!Q4/0.709</f>
        <v>38.641442511252514</v>
      </c>
      <c r="R4" s="101">
        <f>JOD!R4/0.709</f>
        <v>39.948817088391294</v>
      </c>
      <c r="S4" s="101">
        <f>JOD!S4/0.709</f>
        <v>41.66712200912724</v>
      </c>
      <c r="T4" s="101">
        <f>JOD!T4/0.709</f>
        <v>43.432032425789728</v>
      </c>
      <c r="U4" s="101">
        <f>JOD!U4/0.709</f>
        <v>44.565774471086044</v>
      </c>
      <c r="V4" s="101">
        <v>43.76</v>
      </c>
      <c r="W4" s="101">
        <v>46.36</v>
      </c>
      <c r="X4" s="101">
        <f>JOD!X4/0.709</f>
        <v>48.83356840620592</v>
      </c>
      <c r="Y4" s="101">
        <f>JOD!Y4/0.709</f>
        <v>51.039492242595202</v>
      </c>
      <c r="Z4" s="102" t="s">
        <v>264</v>
      </c>
      <c r="AA4" s="103" t="s">
        <v>176</v>
      </c>
    </row>
    <row r="5" spans="1:104" ht="24.75">
      <c r="A5" s="100" t="s">
        <v>75</v>
      </c>
      <c r="B5" s="101">
        <v>4.2439399769142199</v>
      </c>
      <c r="C5" s="101">
        <v>5.2707341379692139</v>
      </c>
      <c r="D5" s="101">
        <v>5.783457803022344</v>
      </c>
      <c r="E5" s="101">
        <v>4.161349662750041</v>
      </c>
      <c r="F5" s="101">
        <v>8.567746451982444</v>
      </c>
      <c r="G5" s="101">
        <v>8.1466066796606071</v>
      </c>
      <c r="H5" s="101">
        <v>8.0925795436066892</v>
      </c>
      <c r="I5" s="101">
        <v>8.1762110119345976</v>
      </c>
      <c r="J5" s="101">
        <v>7.2209989570054489</v>
      </c>
      <c r="K5" s="101">
        <v>5.0237101967983477</v>
      </c>
      <c r="L5" s="101">
        <v>2.3148341426054913</v>
      </c>
      <c r="M5" s="101">
        <v>2.7371798315686249</v>
      </c>
      <c r="N5" s="101">
        <v>2.4293583345041441</v>
      </c>
      <c r="O5" s="101">
        <v>2.6099474139348047</v>
      </c>
      <c r="P5" s="101">
        <v>3.3840781099613935</v>
      </c>
      <c r="Q5" s="101">
        <v>2.4965286954368224</v>
      </c>
      <c r="R5" s="101">
        <v>1.9941808184549643</v>
      </c>
      <c r="S5" s="101">
        <v>2.4735985246606305</v>
      </c>
      <c r="T5" s="101">
        <v>1.9190710496305172</v>
      </c>
      <c r="U5" s="101">
        <v>1.7512408949216933</v>
      </c>
      <c r="V5" s="101">
        <v>-1.1000000000000001</v>
      </c>
      <c r="W5" s="101">
        <v>3.7</v>
      </c>
      <c r="X5" s="101">
        <v>2.6</v>
      </c>
      <c r="Y5" s="104">
        <v>2.7</v>
      </c>
      <c r="Z5" s="104" t="s">
        <v>265</v>
      </c>
      <c r="AA5" s="103" t="s">
        <v>63</v>
      </c>
    </row>
    <row r="6" spans="1:104" ht="28.5" customHeight="1">
      <c r="A6" s="100" t="s">
        <v>168</v>
      </c>
      <c r="B6" s="106">
        <f>JOD!B6/0.709</f>
        <v>1741.9564858188185</v>
      </c>
      <c r="C6" s="106">
        <f>JOD!C6/0.709</f>
        <v>1803.0652218137807</v>
      </c>
      <c r="D6" s="106">
        <f>JOD!D6/0.709</f>
        <v>1879.6508047349525</v>
      </c>
      <c r="E6" s="106">
        <f>JOD!E6/0.709</f>
        <v>1949.4694005237225</v>
      </c>
      <c r="F6" s="106">
        <f>JOD!F6/0.709</f>
        <v>2038.8390617278596</v>
      </c>
      <c r="G6" s="106">
        <f>JOD!G6/0.709</f>
        <v>2186.291373111354</v>
      </c>
      <c r="H6" s="106">
        <f>JOD!H6/0.709</f>
        <v>2539.9683365406026</v>
      </c>
      <c r="I6" s="106">
        <f>JOD!I6/0.709</f>
        <v>2802.257207759299</v>
      </c>
      <c r="J6" s="106">
        <f>JOD!J6/0.709</f>
        <v>3604.0096047122061</v>
      </c>
      <c r="K6" s="106">
        <f>JOD!K6/0.709</f>
        <v>3786.2072816416148</v>
      </c>
      <c r="L6" s="106">
        <f>JOD!L6/0.709</f>
        <v>4056.7445166042298</v>
      </c>
      <c r="M6" s="106">
        <f>JOD!M6/0.709</f>
        <v>4227.9123586771502</v>
      </c>
      <c r="N6" s="106">
        <f>JOD!N6/0.709</f>
        <v>4265.4073292238782</v>
      </c>
      <c r="O6" s="106">
        <f>JOD!O6/0.709</f>
        <v>4252.2844473772229</v>
      </c>
      <c r="P6" s="106">
        <f>JOD!P6/0.709</f>
        <v>4191.2329481821625</v>
      </c>
      <c r="Q6" s="106">
        <f>JOD!Q6/0.709</f>
        <v>4053.8651396614046</v>
      </c>
      <c r="R6" s="106">
        <f>JOD!R6/0.709</f>
        <v>4077.2419971822101</v>
      </c>
      <c r="S6" s="106">
        <f>JOD!S6/0.709</f>
        <v>4144.7450521364008</v>
      </c>
      <c r="T6" s="106">
        <f>JOD!T6/0.709</f>
        <v>4213.0417393460502</v>
      </c>
      <c r="U6" s="106">
        <f>JOD!U6/0.709</f>
        <v>4222.6430236011029</v>
      </c>
      <c r="V6" s="106">
        <f>JOD!V6/0.709</f>
        <v>4049.7889826134838</v>
      </c>
      <c r="W6" s="106">
        <f>JOD!W6/0.709</f>
        <v>4192.9454539517183</v>
      </c>
      <c r="X6" s="106">
        <f>JOD!X6/0.709</f>
        <v>4320.1692524682658</v>
      </c>
      <c r="Y6" s="105">
        <v>4432</v>
      </c>
      <c r="Z6" s="105"/>
      <c r="AA6" s="103" t="s">
        <v>177</v>
      </c>
    </row>
    <row r="7" spans="1:104" ht="24.75">
      <c r="A7" s="100" t="s">
        <v>3</v>
      </c>
      <c r="B7" s="101">
        <v>0.7</v>
      </c>
      <c r="C7" s="101">
        <v>1.8</v>
      </c>
      <c r="D7" s="101">
        <v>1.8</v>
      </c>
      <c r="E7" s="101">
        <v>2.2999999999999998</v>
      </c>
      <c r="F7" s="101">
        <v>2.6</v>
      </c>
      <c r="G7" s="101">
        <v>3.7</v>
      </c>
      <c r="H7" s="101">
        <v>6.3</v>
      </c>
      <c r="I7" s="101">
        <v>4.743906390216492</v>
      </c>
      <c r="J7" s="101">
        <v>13.971231001272876</v>
      </c>
      <c r="K7" s="101">
        <v>-0.73906974314476503</v>
      </c>
      <c r="L7" s="101">
        <v>4.8455187585211679</v>
      </c>
      <c r="M7" s="101">
        <v>4.1624416292778283</v>
      </c>
      <c r="N7" s="101">
        <v>4.5152295667099889</v>
      </c>
      <c r="O7" s="101">
        <v>4.8246231426954092</v>
      </c>
      <c r="P7" s="101">
        <v>2.8994790500604699</v>
      </c>
      <c r="Q7" s="101">
        <v>-0.87685135970401085</v>
      </c>
      <c r="R7" s="101">
        <v>-0.77843046305412955</v>
      </c>
      <c r="S7" s="101">
        <v>3.3238944757609836</v>
      </c>
      <c r="T7" s="101">
        <v>4.4623110847548855</v>
      </c>
      <c r="U7" s="101">
        <v>0.76151404726554972</v>
      </c>
      <c r="V7" s="101">
        <v>0.3332943506283641</v>
      </c>
      <c r="W7" s="101">
        <v>1.3454562506891108</v>
      </c>
      <c r="X7" s="101">
        <v>4.2</v>
      </c>
      <c r="Y7" s="107">
        <v>2.08</v>
      </c>
      <c r="Z7" s="107" t="s">
        <v>275</v>
      </c>
      <c r="AA7" s="103" t="s">
        <v>240</v>
      </c>
    </row>
    <row r="8" spans="1:104" ht="24.75">
      <c r="A8" s="100" t="s">
        <v>72</v>
      </c>
      <c r="B8" s="101">
        <v>13.7</v>
      </c>
      <c r="C8" s="101">
        <v>14.7</v>
      </c>
      <c r="D8" s="101">
        <v>15.3</v>
      </c>
      <c r="E8" s="101">
        <v>14.5</v>
      </c>
      <c r="F8" s="101">
        <v>12.5</v>
      </c>
      <c r="G8" s="101">
        <v>14.8</v>
      </c>
      <c r="H8" s="101">
        <v>14</v>
      </c>
      <c r="I8" s="101">
        <v>13.1</v>
      </c>
      <c r="J8" s="101">
        <v>12.7</v>
      </c>
      <c r="K8" s="101">
        <v>12.9</v>
      </c>
      <c r="L8" s="101">
        <v>12.5</v>
      </c>
      <c r="M8" s="101">
        <v>12.9</v>
      </c>
      <c r="N8" s="101">
        <v>12.2</v>
      </c>
      <c r="O8" s="101">
        <v>12.6</v>
      </c>
      <c r="P8" s="101">
        <v>11.9</v>
      </c>
      <c r="Q8" s="101">
        <v>13</v>
      </c>
      <c r="R8" s="101">
        <v>15.3</v>
      </c>
      <c r="S8" s="101">
        <v>18.3</v>
      </c>
      <c r="T8" s="101">
        <v>18.600000000000001</v>
      </c>
      <c r="U8" s="101">
        <v>19.100000000000001</v>
      </c>
      <c r="V8" s="101">
        <v>23.2</v>
      </c>
      <c r="W8" s="101">
        <v>24.1</v>
      </c>
      <c r="X8" s="101">
        <v>22.8</v>
      </c>
      <c r="Y8" s="102">
        <v>22</v>
      </c>
      <c r="Z8" s="102" t="s">
        <v>251</v>
      </c>
      <c r="AA8" s="103" t="s">
        <v>2</v>
      </c>
    </row>
    <row r="9" spans="1:104" ht="24.75">
      <c r="A9" s="100" t="s">
        <v>146</v>
      </c>
      <c r="B9" s="101">
        <f>JOD!B9/0.709</f>
        <v>1.5244240620592384</v>
      </c>
      <c r="C9" s="101">
        <f>JOD!C9/0.709</f>
        <v>1.9074344146685474</v>
      </c>
      <c r="D9" s="101">
        <f>JOD!D9/0.709</f>
        <v>2.1956953455571226</v>
      </c>
      <c r="E9" s="101">
        <f>JOD!E9/0.709</f>
        <v>2.3625881523272216</v>
      </c>
      <c r="F9" s="101">
        <f>JOD!F9/0.709</f>
        <v>3.2533511988716506</v>
      </c>
      <c r="G9" s="101">
        <f>JOD!G9/0.709</f>
        <v>3.6251368124118484</v>
      </c>
      <c r="H9" s="101">
        <f>JOD!H9/0.709</f>
        <v>4.1316078984485189</v>
      </c>
      <c r="I9" s="101">
        <f>JOD!I9/0.709</f>
        <v>4.4904188998589563</v>
      </c>
      <c r="J9" s="101">
        <f>JOD!J9/0.709</f>
        <v>6.249806770098731</v>
      </c>
      <c r="K9" s="101">
        <f>JOD!K9/0.709</f>
        <v>5.0481889985895636</v>
      </c>
      <c r="L9" s="101">
        <f>JOD!L9/0.709</f>
        <v>5.9477418899858954</v>
      </c>
      <c r="M9" s="101">
        <f>JOD!M9/0.709</f>
        <v>6.7783822284908313</v>
      </c>
      <c r="N9" s="101">
        <f>JOD!N9/0.709</f>
        <v>6.6989703808180527</v>
      </c>
      <c r="O9" s="101">
        <f>JOD!O9/0.709</f>
        <v>6.7774809590973213</v>
      </c>
      <c r="P9" s="101">
        <f>JOD!P9/0.709</f>
        <v>7.2821283497884357</v>
      </c>
      <c r="Q9" s="101">
        <f>JOD!Q9/0.709</f>
        <v>6.7666897038081801</v>
      </c>
      <c r="R9" s="101">
        <f>JOD!R9/0.709</f>
        <v>6.2010070521861778</v>
      </c>
      <c r="S9" s="101">
        <f>JOD!S9/0.709</f>
        <v>6.3529252468265165</v>
      </c>
      <c r="T9" s="101">
        <f>JOD!T9/0.709</f>
        <v>6.5933794076163617</v>
      </c>
      <c r="U9" s="101">
        <f>JOD!U9/0.709</f>
        <v>7.046099576868829</v>
      </c>
      <c r="V9" s="101">
        <f>JOD!V9/0.709</f>
        <v>7.1143864598025397</v>
      </c>
      <c r="W9" s="101">
        <f>JOD!W9/0.709</f>
        <v>8.5173483779971804</v>
      </c>
      <c r="X9" s="101">
        <f>JOD!X9/0.709</f>
        <v>11.799055600916788</v>
      </c>
      <c r="Y9" s="108">
        <v>11.67</v>
      </c>
      <c r="Z9" s="108" t="s">
        <v>260</v>
      </c>
      <c r="AA9" s="103" t="s">
        <v>178</v>
      </c>
    </row>
    <row r="10" spans="1:104" ht="24.75">
      <c r="A10" s="100" t="s">
        <v>145</v>
      </c>
      <c r="B10" s="101">
        <f>JOD!B10/0.709</f>
        <v>4.597184297602257</v>
      </c>
      <c r="C10" s="101">
        <f>JOD!C10/0.709</f>
        <v>4.8712679830747527</v>
      </c>
      <c r="D10" s="101">
        <f>JOD!D10/0.709</f>
        <v>5.0763892806770103</v>
      </c>
      <c r="E10" s="101">
        <f>JOD!E10/0.709</f>
        <v>5.7433117066290542</v>
      </c>
      <c r="F10" s="101">
        <f>JOD!F10/0.709</f>
        <v>8.1794654442877306</v>
      </c>
      <c r="G10" s="101">
        <f>JOD!G10/0.709</f>
        <v>10.497692524682652</v>
      </c>
      <c r="H10" s="101">
        <f>JOD!H10/0.709</f>
        <v>11.548272214386461</v>
      </c>
      <c r="I10" s="101">
        <f>JOD!I10/0.709</f>
        <v>13.712544428772921</v>
      </c>
      <c r="J10" s="101">
        <f>JOD!J10/0.709</f>
        <v>17.011135401974613</v>
      </c>
      <c r="K10" s="101">
        <f>JOD!K10/0.709</f>
        <v>14.256270803949226</v>
      </c>
      <c r="L10" s="101">
        <f>JOD!L10/0.709</f>
        <v>15.585509167842032</v>
      </c>
      <c r="M10" s="101">
        <f>JOD!M10/0.709</f>
        <v>18.956579689703808</v>
      </c>
      <c r="N10" s="101">
        <f>JOD!N10/0.709</f>
        <v>20.781028208744711</v>
      </c>
      <c r="O10" s="101">
        <f>JOD!O10/0.709</f>
        <v>22.097805359661496</v>
      </c>
      <c r="P10" s="101">
        <f>JOD!P10/0.709</f>
        <v>22.962184767277858</v>
      </c>
      <c r="Q10" s="101">
        <f>JOD!Q10/0.709</f>
        <v>20.503782792665728</v>
      </c>
      <c r="R10" s="101">
        <f>JOD!R10/0.709</f>
        <v>19.351726375176305</v>
      </c>
      <c r="S10" s="101">
        <f>JOD!S10/0.709</f>
        <v>20.527108603667138</v>
      </c>
      <c r="T10" s="101">
        <f>JOD!T10/0.709</f>
        <v>20.338543018335685</v>
      </c>
      <c r="U10" s="101">
        <f>JOD!U10/0.709</f>
        <v>19.19739322990127</v>
      </c>
      <c r="V10" s="101">
        <f>JOD!V10/0.709</f>
        <v>17.257294901269393</v>
      </c>
      <c r="W10" s="101">
        <f>JOD!W10/0.709</f>
        <v>21.572819258110016</v>
      </c>
      <c r="X10" s="101">
        <f>JOD!X10/0.709</f>
        <v>27.402652343413259</v>
      </c>
      <c r="Y10" s="108">
        <v>25.75</v>
      </c>
      <c r="Z10" s="108" t="s">
        <v>261</v>
      </c>
      <c r="AA10" s="103" t="s">
        <v>179</v>
      </c>
    </row>
    <row r="11" spans="1:104" ht="30.75" customHeight="1">
      <c r="A11" s="100" t="s">
        <v>175</v>
      </c>
      <c r="B11" s="101">
        <f>JOD!B11/0.709</f>
        <v>-2.6979156459802542</v>
      </c>
      <c r="C11" s="101">
        <f>JOD!C11/0.709</f>
        <v>-2.5768631875881525</v>
      </c>
      <c r="D11" s="101">
        <f>JOD!D11/0.709</f>
        <v>-2.3063723554301836</v>
      </c>
      <c r="E11" s="101">
        <f>JOD!E11/0.709</f>
        <v>-2.6616868829337097</v>
      </c>
      <c r="F11" s="101">
        <f>JOD!F11/0.709</f>
        <v>-4.2964992947813823</v>
      </c>
      <c r="G11" s="101">
        <f>JOD!G11/0.709</f>
        <v>-6.1964781382228491</v>
      </c>
      <c r="H11" s="101">
        <f>JOD!H11/0.709</f>
        <v>-6.3439266572637516</v>
      </c>
      <c r="I11" s="101">
        <f>JOD!I11/0.709</f>
        <v>-7.9810338504936524</v>
      </c>
      <c r="J11" s="101">
        <f>JOD!J11/0.709</f>
        <v>-9.0661354019746128</v>
      </c>
      <c r="K11" s="101">
        <f>JOD!K11/0.709</f>
        <v>-7.8721748942172081</v>
      </c>
      <c r="L11" s="101">
        <f>JOD!L11/0.709</f>
        <v>-8.5472609308885765</v>
      </c>
      <c r="M11" s="101">
        <f>JOD!M11/0.709</f>
        <v>-10.938837799717914</v>
      </c>
      <c r="N11" s="101">
        <f>JOD!N11/0.709</f>
        <v>-12.883324400564177</v>
      </c>
      <c r="O11" s="101">
        <f>JOD!O11/0.709</f>
        <v>-14.173936530324401</v>
      </c>
      <c r="P11" s="101">
        <f>JOD!P11/0.709</f>
        <v>-14.565545839210156</v>
      </c>
      <c r="Q11" s="101">
        <f>JOD!Q11/0.709</f>
        <v>-12.65976022566996</v>
      </c>
      <c r="R11" s="101">
        <f>JOD!R11/0.709</f>
        <v>-11.792447108603668</v>
      </c>
      <c r="S11" s="101">
        <f>JOD!S11/0.709</f>
        <v>-13.005038081805361</v>
      </c>
      <c r="T11" s="101">
        <f>JOD!T11/0.709</f>
        <v>-12.577351198871654</v>
      </c>
      <c r="U11" s="101">
        <f>JOD!U11/0.709</f>
        <v>-10.868358533145278</v>
      </c>
      <c r="V11" s="101">
        <f>JOD!V11/0.709</f>
        <v>-9.3027109802538792</v>
      </c>
      <c r="W11" s="101">
        <f>JOD!W11/0.709</f>
        <v>-12.202156352609308</v>
      </c>
      <c r="X11" s="101">
        <f>JOD!X11/0.709</f>
        <v>-14.604820547376587</v>
      </c>
      <c r="Y11" s="176">
        <v>13.15</v>
      </c>
      <c r="Z11" s="176" t="s">
        <v>262</v>
      </c>
      <c r="AA11" s="103" t="s">
        <v>180</v>
      </c>
    </row>
    <row r="12" spans="1:104" ht="24.75">
      <c r="A12" s="100" t="s">
        <v>60</v>
      </c>
      <c r="B12" s="101">
        <v>2.8208744710860367</v>
      </c>
      <c r="C12" s="101">
        <v>2.6798307475317347</v>
      </c>
      <c r="D12" s="101">
        <v>3.6671368124118482</v>
      </c>
      <c r="E12" s="101">
        <v>4.7954866008462629</v>
      </c>
      <c r="F12" s="101">
        <v>4.9365303244005645</v>
      </c>
      <c r="G12" s="101">
        <v>4.9365303244005645</v>
      </c>
      <c r="H12" s="101">
        <v>6.3469675599435824</v>
      </c>
      <c r="I12" s="101">
        <v>7.193229901269393</v>
      </c>
      <c r="J12" s="101">
        <v>8.0394922425952053</v>
      </c>
      <c r="K12" s="101">
        <v>11.56558533145275</v>
      </c>
      <c r="L12" s="101">
        <v>13.117066290550072</v>
      </c>
      <c r="M12" s="101">
        <v>11.424541607898449</v>
      </c>
      <c r="N12" s="101">
        <v>7.6163610719322996</v>
      </c>
      <c r="O12" s="101">
        <v>12.834978843441467</v>
      </c>
      <c r="P12" s="101">
        <v>14.950634696755994</v>
      </c>
      <c r="Q12" s="101">
        <v>15.655853314527503</v>
      </c>
      <c r="R12" s="101">
        <v>14.52750352609309</v>
      </c>
      <c r="S12" s="101">
        <v>14.386459802538786</v>
      </c>
      <c r="T12" s="101">
        <v>13.399153737658676</v>
      </c>
      <c r="U12" s="101">
        <v>14.329337094499294</v>
      </c>
      <c r="V12" s="101">
        <v>15.919746121297603</v>
      </c>
      <c r="W12" s="101">
        <v>18.043232722143866</v>
      </c>
      <c r="X12" s="101">
        <v>17.266908321579692</v>
      </c>
      <c r="Y12" s="109">
        <v>18.122944992947811</v>
      </c>
      <c r="Z12" s="110" t="s">
        <v>254</v>
      </c>
      <c r="AA12" s="103" t="s">
        <v>208</v>
      </c>
    </row>
    <row r="13" spans="1:104" ht="28.5" customHeight="1">
      <c r="A13" s="100" t="s">
        <v>4</v>
      </c>
      <c r="B13" s="101">
        <v>5.7</v>
      </c>
      <c r="C13" s="101">
        <v>5.0999999999999996</v>
      </c>
      <c r="D13" s="101">
        <v>6.3</v>
      </c>
      <c r="E13" s="101">
        <v>6.3</v>
      </c>
      <c r="F13" s="101">
        <v>5.0999999999999996</v>
      </c>
      <c r="G13" s="101">
        <v>4.5</v>
      </c>
      <c r="H13" s="101">
        <v>4.9000000000000004</v>
      </c>
      <c r="I13" s="101">
        <v>4.5</v>
      </c>
      <c r="J13" s="101">
        <v>5.9</v>
      </c>
      <c r="K13" s="101">
        <v>7.6</v>
      </c>
      <c r="L13" s="101">
        <v>7.3</v>
      </c>
      <c r="M13" s="101">
        <v>5.9</v>
      </c>
      <c r="N13" s="101">
        <v>3.8</v>
      </c>
      <c r="O13" s="101">
        <v>6.1</v>
      </c>
      <c r="P13" s="101">
        <v>7.9</v>
      </c>
      <c r="Q13" s="101">
        <v>8.6</v>
      </c>
      <c r="R13" s="101">
        <v>7.5</v>
      </c>
      <c r="S13" s="101">
        <v>7.6</v>
      </c>
      <c r="T13" s="101">
        <v>7.3</v>
      </c>
      <c r="U13" s="101">
        <v>9.3000000000000007</v>
      </c>
      <c r="V13" s="101">
        <v>8.1999999999999993</v>
      </c>
      <c r="W13" s="101">
        <v>7.2</v>
      </c>
      <c r="X13" s="101">
        <v>7.1</v>
      </c>
      <c r="Y13" s="108">
        <v>7.9</v>
      </c>
      <c r="Z13" s="110" t="s">
        <v>256</v>
      </c>
      <c r="AA13" s="103" t="s">
        <v>44</v>
      </c>
    </row>
    <row r="14" spans="1:104" ht="24.75">
      <c r="A14" s="100" t="s">
        <v>149</v>
      </c>
      <c r="B14" s="106">
        <f>JOD!B15/0.709</f>
        <v>913.96332863187592</v>
      </c>
      <c r="C14" s="106">
        <f>JOD!C15/0.709</f>
        <v>273.62482369534558</v>
      </c>
      <c r="D14" s="106">
        <f>JOD!D15/0.709</f>
        <v>238.36389280677011</v>
      </c>
      <c r="E14" s="106">
        <f>JOD!E15/0.709</f>
        <v>547.24964739069117</v>
      </c>
      <c r="F14" s="106">
        <f>JOD!F15/0.709</f>
        <v>936.53032440056427</v>
      </c>
      <c r="G14" s="106">
        <f>JOD!G15/0.709</f>
        <v>1984.4851904090269</v>
      </c>
      <c r="H14" s="106">
        <f>JOD!H15/0.709</f>
        <v>3543.0183356840621</v>
      </c>
      <c r="I14" s="106">
        <f>JOD!I15/0.709</f>
        <v>2622.0028208744711</v>
      </c>
      <c r="J14" s="106">
        <f>JOD!J15/0.709</f>
        <v>2829.3370944992948</v>
      </c>
      <c r="K14" s="106">
        <f>JOD!K15/0.709</f>
        <v>2416.0789844851906</v>
      </c>
      <c r="L14" s="106">
        <f>JOD!L15/0.709</f>
        <v>1691.114245416079</v>
      </c>
      <c r="M14" s="106">
        <f>JOD!M15/0.709</f>
        <v>1488.0112834978845</v>
      </c>
      <c r="N14" s="106">
        <f>JOD!N15/0.709</f>
        <v>1550.0705218617773</v>
      </c>
      <c r="O14" s="106">
        <f>JOD!O15/0.709</f>
        <v>1949.2242595204514</v>
      </c>
      <c r="P14" s="106">
        <f>JOD!P15/0.709</f>
        <v>2181.9464033850495</v>
      </c>
      <c r="Q14" s="106">
        <f>JOD!Q15/0.709</f>
        <v>1602.2566995768689</v>
      </c>
      <c r="R14" s="106">
        <f>JOD!R15/0.709</f>
        <v>1555.7122708039492</v>
      </c>
      <c r="S14" s="106">
        <f>JOD!S15/0.709</f>
        <v>2032.4400564174896</v>
      </c>
      <c r="T14" s="106">
        <f>JOD!T15/0.709</f>
        <v>956.27644569816653</v>
      </c>
      <c r="U14" s="106">
        <f>JOD!U15/0.709</f>
        <v>730.60648801128355</v>
      </c>
      <c r="V14" s="106">
        <f>JOD!V15/0.709</f>
        <v>761.63610719322992</v>
      </c>
      <c r="W14" s="106">
        <f>JOD!W15/0.709</f>
        <v>623.41325811001411</v>
      </c>
      <c r="X14" s="106">
        <f>JOD!X15/0.709</f>
        <v>1253.8787023977434</v>
      </c>
      <c r="Y14" s="111">
        <f>Y75</f>
        <v>844.00564174894214</v>
      </c>
      <c r="Z14" s="112" t="s">
        <v>274</v>
      </c>
      <c r="AA14" s="103" t="s">
        <v>181</v>
      </c>
      <c r="AB14" s="13"/>
    </row>
    <row r="15" spans="1:104" ht="24.75">
      <c r="A15" s="100" t="s">
        <v>174</v>
      </c>
      <c r="B15" s="101">
        <f>JOD!B16/0.709</f>
        <v>0.72214386459802549</v>
      </c>
      <c r="C15" s="101">
        <f>JOD!C16/0.709</f>
        <v>0.69957686882933712</v>
      </c>
      <c r="D15" s="101">
        <f>JOD!D16/0.709</f>
        <v>1.0479548660084628</v>
      </c>
      <c r="E15" s="101">
        <f>JOD!E16/0.709</f>
        <v>1.0606488011283499</v>
      </c>
      <c r="F15" s="101">
        <f>JOD!F16/0.709</f>
        <v>1.3286318758815232</v>
      </c>
      <c r="G15" s="101">
        <f>JOD!G16/0.709</f>
        <v>1.4400564174894217</v>
      </c>
      <c r="H15" s="101">
        <f>JOD!H16/0.709</f>
        <v>2.0592383638928067</v>
      </c>
      <c r="I15" s="101">
        <f>JOD!I16/0.709</f>
        <v>2.310296191819464</v>
      </c>
      <c r="J15" s="101">
        <f>JOD!J16/0.709</f>
        <v>2.9464033850493654</v>
      </c>
      <c r="K15" s="101">
        <f>JOD!K16/0.709</f>
        <v>2.9153737658674195</v>
      </c>
      <c r="L15" s="101">
        <f>JOD!L16/0.709</f>
        <v>3.5895627644569816</v>
      </c>
      <c r="M15" s="101">
        <f>JOD!M16/0.709</f>
        <v>3.4301833568406206</v>
      </c>
      <c r="N15" s="101">
        <f>JOD!N16/0.709</f>
        <v>4.0677009873060648</v>
      </c>
      <c r="O15" s="101">
        <f>JOD!O16/0.709</f>
        <v>4.1227080394922426</v>
      </c>
      <c r="P15" s="101">
        <f>JOD!P16/0.709</f>
        <v>4.3822284908321585</v>
      </c>
      <c r="Q15" s="101">
        <f>JOD!Q16/0.709</f>
        <v>4.0705218617771513</v>
      </c>
      <c r="R15" s="101">
        <f>JOD!R16/0.709</f>
        <v>4.0493653032440058</v>
      </c>
      <c r="S15" s="101">
        <f>JOD!S16/0.709</f>
        <v>4.6445698166431599</v>
      </c>
      <c r="T15" s="101">
        <f>JOD!T16/0.709</f>
        <v>5.2566995768688294</v>
      </c>
      <c r="U15" s="101">
        <f>JOD!U16/0.709</f>
        <v>5.7940761636107192</v>
      </c>
      <c r="V15" s="101">
        <f>JOD!V16/0.709</f>
        <v>1.4104372355430184</v>
      </c>
      <c r="W15" s="101">
        <f>JOD!W16/0.709</f>
        <v>2.7630465444287733</v>
      </c>
      <c r="X15" s="101">
        <f>JOD!X16/0.709</f>
        <v>5.8166431593794075</v>
      </c>
      <c r="Y15" s="113">
        <f>JOD!Y16/0.709</f>
        <v>7.4047954866008467</v>
      </c>
      <c r="Z15" s="114" t="s">
        <v>279</v>
      </c>
      <c r="AA15" s="103" t="s">
        <v>182</v>
      </c>
    </row>
    <row r="16" spans="1:104" ht="29.25" customHeight="1">
      <c r="A16" s="100" t="s">
        <v>151</v>
      </c>
      <c r="B16" s="101">
        <f>JOD!B17/0.709</f>
        <v>1.6600846262341327</v>
      </c>
      <c r="C16" s="101">
        <f>JOD!C17/0.709</f>
        <v>1.8095909732016926</v>
      </c>
      <c r="D16" s="101">
        <f>JOD!D17/0.709</f>
        <v>1.9210155148095913</v>
      </c>
      <c r="E16" s="101">
        <f>JOD!E17/0.709</f>
        <v>1.9802538787023978</v>
      </c>
      <c r="F16" s="101">
        <f>JOD!F17/0.709</f>
        <v>2.0578279266572639</v>
      </c>
      <c r="G16" s="101">
        <f>JOD!G17/0.709</f>
        <v>2.1777150916784205</v>
      </c>
      <c r="H16" s="101">
        <f>JOD!H17/0.709</f>
        <v>2.5133991537376588</v>
      </c>
      <c r="I16" s="101">
        <f>JOD!I17/0.709</f>
        <v>2.9929478138222847</v>
      </c>
      <c r="J16" s="101">
        <f>JOD!J17/0.709</f>
        <v>3.7983074753173485</v>
      </c>
      <c r="K16" s="101">
        <f>JOD!K17/0.709</f>
        <v>3.6022566995768686</v>
      </c>
      <c r="L16" s="101">
        <f>JOD!L17/0.709</f>
        <v>3.6459802538787027</v>
      </c>
      <c r="M16" s="101">
        <f>JOD!M17/0.709</f>
        <v>3.4583921015514809</v>
      </c>
      <c r="N16" s="101">
        <f>JOD!N17/0.709</f>
        <v>3.5782792665726375</v>
      </c>
      <c r="O16" s="101">
        <f>JOD!O17/0.709</f>
        <v>3.6473906911142455</v>
      </c>
      <c r="P16" s="101">
        <f>JOD!P17/0.709</f>
        <v>3.7418899858956278</v>
      </c>
      <c r="Q16" s="101">
        <f>JOD!Q17/0.709</f>
        <v>3.7983074753173485</v>
      </c>
      <c r="R16" s="101">
        <f>JOD!R17/0.709</f>
        <v>3.7080394922425954</v>
      </c>
      <c r="S16" s="101">
        <f>JOD!S17/0.709</f>
        <v>3.7165021156558531</v>
      </c>
      <c r="T16" s="101">
        <f>JOD!T17/0.709</f>
        <v>3.6755994358251058</v>
      </c>
      <c r="U16" s="101">
        <f>JOD!U17/0.709</f>
        <v>3.7094499294781382</v>
      </c>
      <c r="V16" s="101">
        <f>JOD!V17/0.709</f>
        <v>3.3695345557122707</v>
      </c>
      <c r="W16" s="101">
        <f>JOD!W17/0.709</f>
        <v>3.4019746121297603</v>
      </c>
      <c r="X16" s="101">
        <f>JOD!X17/0.709</f>
        <v>3.4527503526093088</v>
      </c>
      <c r="Y16" s="113">
        <f>JOD!Y17/0.709</f>
        <v>3.4978843441466858</v>
      </c>
      <c r="Z16" s="113" t="s">
        <v>278</v>
      </c>
      <c r="AA16" s="103" t="s">
        <v>245</v>
      </c>
    </row>
    <row r="17" spans="1:28" ht="24.75">
      <c r="A17" s="100" t="s">
        <v>165</v>
      </c>
      <c r="B17" s="101">
        <f>JOD!B18/0.709</f>
        <v>2.2566995768688294</v>
      </c>
      <c r="C17" s="101">
        <f>JOD!C18/0.709</f>
        <v>2.3977433004231314</v>
      </c>
      <c r="D17" s="101">
        <f>JOD!D18/0.709</f>
        <v>2.5387870239774331</v>
      </c>
      <c r="E17" s="101">
        <f>JOD!E18/0.709</f>
        <v>2.3977433004231314</v>
      </c>
      <c r="F17" s="101">
        <f>JOD!F18/0.709</f>
        <v>2.9619181946403388</v>
      </c>
      <c r="G17" s="101">
        <f>JOD!G18/0.709</f>
        <v>3.5260930888575461</v>
      </c>
      <c r="H17" s="101">
        <f>JOD!H18/0.709</f>
        <v>4.5133991537376588</v>
      </c>
      <c r="I17" s="101">
        <f>JOD!I18/0.709</f>
        <v>5.0775740479548661</v>
      </c>
      <c r="J17" s="101">
        <f>JOD!J18/0.709</f>
        <v>6.1706629055007056</v>
      </c>
      <c r="K17" s="101">
        <f>JOD!K18/0.709</f>
        <v>5.9069111424541605</v>
      </c>
      <c r="L17" s="101">
        <f>JOD!L18/0.709</f>
        <v>6.0098730606488013</v>
      </c>
      <c r="M17" s="101">
        <f>JOD!M18/0.709</f>
        <v>5.9224259520451339</v>
      </c>
      <c r="N17" s="101">
        <f>JOD!N18/0.709</f>
        <v>6.6671368124118482</v>
      </c>
      <c r="O17" s="101">
        <f>JOD!O18/0.709</f>
        <v>7.2214386459802542</v>
      </c>
      <c r="P17" s="101">
        <f>JOD!P18/0.709</f>
        <v>8.5063469675599439</v>
      </c>
      <c r="Q17" s="101">
        <f>JOD!Q18/0.709</f>
        <v>8.337094499294782</v>
      </c>
      <c r="R17" s="101">
        <f>JOD!R18/0.709</f>
        <v>8.7926657263751764</v>
      </c>
      <c r="S17" s="101">
        <f>JOD!S18/0.709</f>
        <v>9.4753173483779971</v>
      </c>
      <c r="T17" s="101">
        <f>JOD!T18/0.709</f>
        <v>9.7954866008462638</v>
      </c>
      <c r="U17" s="101">
        <f>JOD!U18/0.709</f>
        <v>9.8251057827926669</v>
      </c>
      <c r="V17" s="101">
        <f>JOD!V18/0.709</f>
        <v>8.7983074753173494</v>
      </c>
      <c r="W17" s="101">
        <f>JOD!W18/0.709</f>
        <v>10.331452750352611</v>
      </c>
      <c r="X17" s="101">
        <f>JOD!X18/0.709</f>
        <v>11.455571227080396</v>
      </c>
      <c r="Y17" s="115">
        <v>12.02</v>
      </c>
      <c r="Z17" s="115" t="s">
        <v>283</v>
      </c>
      <c r="AA17" s="103" t="s">
        <v>183</v>
      </c>
      <c r="AB17" s="56"/>
    </row>
    <row r="18" spans="1:28" ht="28.5" customHeight="1">
      <c r="A18" s="100" t="s">
        <v>173</v>
      </c>
      <c r="B18" s="101">
        <f>JOD!B19/0.709</f>
        <v>2.6798307475317347</v>
      </c>
      <c r="C18" s="101">
        <f>JOD!C19/0.709</f>
        <v>2.9619181946403388</v>
      </c>
      <c r="D18" s="101">
        <f>JOD!D19/0.709</f>
        <v>3.1029619181946408</v>
      </c>
      <c r="E18" s="101">
        <f>JOD!E19/0.709</f>
        <v>3.3850493653032441</v>
      </c>
      <c r="F18" s="101">
        <f>JOD!F19/0.709</f>
        <v>4.090267983074753</v>
      </c>
      <c r="G18" s="101">
        <f>JOD!G19/0.709</f>
        <v>4.3723554301833572</v>
      </c>
      <c r="H18" s="101">
        <f>JOD!H19/0.709</f>
        <v>5.3596614950634693</v>
      </c>
      <c r="I18" s="101">
        <f>JOD!I19/0.709</f>
        <v>6.3469675599435824</v>
      </c>
      <c r="J18" s="101">
        <f>JOD!J19/0.709</f>
        <v>7.6163610719322996</v>
      </c>
      <c r="K18" s="101">
        <f>JOD!K19/0.709</f>
        <v>8.4626234132581111</v>
      </c>
      <c r="L18" s="101">
        <f>JOD!L19/0.709</f>
        <v>8.0394922425952053</v>
      </c>
      <c r="M18" s="101">
        <f>JOD!M19/0.709</f>
        <v>9.5909732016925258</v>
      </c>
      <c r="N18" s="101">
        <f>JOD!N19/0.709</f>
        <v>9.7320169252468283</v>
      </c>
      <c r="O18" s="101">
        <f>JOD!O19/0.709</f>
        <v>10.01410437235543</v>
      </c>
      <c r="P18" s="101">
        <f>JOD!P19/0.709</f>
        <v>11.142454160789846</v>
      </c>
      <c r="Q18" s="101">
        <f>JOD!Q19/0.709</f>
        <v>10.860366713681241</v>
      </c>
      <c r="R18" s="101">
        <f>JOD!R19/0.709</f>
        <v>11.142454160789846</v>
      </c>
      <c r="S18" s="101">
        <f>JOD!S19/0.709</f>
        <v>11.56558533145275</v>
      </c>
      <c r="T18" s="101">
        <f>JOD!T19/0.709</f>
        <v>12.129760225669958</v>
      </c>
      <c r="U18" s="101">
        <f>JOD!U19/0.709</f>
        <v>12.411847672778563</v>
      </c>
      <c r="V18" s="101">
        <f>JOD!V19/0.709</f>
        <v>12.976022566995768</v>
      </c>
      <c r="W18" s="101">
        <f>JOD!W19/0.709</f>
        <v>13.963328631875882</v>
      </c>
      <c r="X18" s="101">
        <f>JOD!X19/0.709</f>
        <v>14.809590973201693</v>
      </c>
      <c r="Y18" s="112">
        <v>15.52</v>
      </c>
      <c r="Z18" s="112" t="s">
        <v>284</v>
      </c>
      <c r="AA18" s="103" t="s">
        <v>184</v>
      </c>
      <c r="AB18" s="56"/>
    </row>
    <row r="19" spans="1:28" ht="24.75">
      <c r="A19" s="100" t="s">
        <v>243</v>
      </c>
      <c r="B19" s="116">
        <v>-2</v>
      </c>
      <c r="C19" s="116">
        <v>-2.4</v>
      </c>
      <c r="D19" s="116">
        <v>-2.8</v>
      </c>
      <c r="E19" s="116">
        <v>-0.9</v>
      </c>
      <c r="F19" s="116">
        <v>-1.3</v>
      </c>
      <c r="G19" s="116">
        <v>-0.4</v>
      </c>
      <c r="H19" s="116">
        <v>-3.6</v>
      </c>
      <c r="I19" s="116">
        <v>-4.5999999999999996</v>
      </c>
      <c r="J19" s="117">
        <v>-2.1</v>
      </c>
      <c r="K19" s="118">
        <v>-8.6999999999999993</v>
      </c>
      <c r="L19" s="118">
        <v>-5.4</v>
      </c>
      <c r="M19" s="118">
        <v>-6.6</v>
      </c>
      <c r="N19" s="118">
        <v>-8.1</v>
      </c>
      <c r="O19" s="118">
        <v>-5.4</v>
      </c>
      <c r="P19" s="118">
        <v>-2.2000000000000002</v>
      </c>
      <c r="Q19" s="118">
        <v>-3.4</v>
      </c>
      <c r="R19" s="118">
        <v>-3.1</v>
      </c>
      <c r="S19" s="117">
        <v>-2.5</v>
      </c>
      <c r="T19" s="118">
        <v>-2.4</v>
      </c>
      <c r="U19" s="118">
        <v>-3.3</v>
      </c>
      <c r="V19" s="118">
        <v>-7</v>
      </c>
      <c r="W19" s="118">
        <v>-5.3</v>
      </c>
      <c r="X19" s="118">
        <v>-4.5</v>
      </c>
      <c r="Y19" s="118">
        <v>-5.0999999999999996</v>
      </c>
      <c r="Z19" s="116" t="s">
        <v>282</v>
      </c>
      <c r="AA19" s="103" t="s">
        <v>241</v>
      </c>
    </row>
    <row r="20" spans="1:28" ht="24.75">
      <c r="A20" s="100" t="s">
        <v>172</v>
      </c>
      <c r="B20" s="101">
        <f>JOD!B21/0.709</f>
        <v>11.600141043723555</v>
      </c>
      <c r="C20" s="101">
        <f>JOD!C21/0.709</f>
        <v>12.300846262341325</v>
      </c>
      <c r="D20" s="101">
        <f>JOD!D21/0.709</f>
        <v>13.212552891396335</v>
      </c>
      <c r="E20" s="101">
        <f>JOD!E21/0.709</f>
        <v>14.061212976022569</v>
      </c>
      <c r="F20" s="101">
        <f>JOD!F21/0.709</f>
        <v>16.310437235543016</v>
      </c>
      <c r="G20" s="101">
        <f>JOD!G21/0.709</f>
        <v>18.503949224259522</v>
      </c>
      <c r="H20" s="101">
        <f>JOD!H21/0.709</f>
        <v>20.580818053596616</v>
      </c>
      <c r="I20" s="101">
        <f>JOD!I21/0.709</f>
        <v>22.550211565585336</v>
      </c>
      <c r="J20" s="101">
        <f>JOD!J21/0.709</f>
        <v>25.532581100141044</v>
      </c>
      <c r="K20" s="101">
        <f>JOD!K21/0.709</f>
        <v>28.629760225669958</v>
      </c>
      <c r="L20" s="101">
        <f>JOD!L21/0.709</f>
        <v>31.741607898448525</v>
      </c>
      <c r="M20" s="101">
        <f>JOD!M21/0.709</f>
        <v>34.383497884344145</v>
      </c>
      <c r="N20" s="101">
        <f>JOD!N21/0.709</f>
        <v>35.218053596614951</v>
      </c>
      <c r="O20" s="101">
        <f>JOD!O21/0.709</f>
        <v>38.918476727785617</v>
      </c>
      <c r="P20" s="101">
        <f>JOD!P21/0.709</f>
        <v>42.681241184767281</v>
      </c>
      <c r="Q20" s="101">
        <f>JOD!Q21/0.709</f>
        <v>45.97813822284909</v>
      </c>
      <c r="R20" s="101">
        <f>JOD!R21/0.709</f>
        <v>46.403385049365305</v>
      </c>
      <c r="S20" s="101">
        <f>JOD!S21/0.709</f>
        <v>46.823131170662911</v>
      </c>
      <c r="T20" s="101">
        <f>JOD!T21/0.709</f>
        <v>47.740479548660083</v>
      </c>
      <c r="U20" s="101">
        <f>JOD!U21/0.709</f>
        <v>49.795909732016931</v>
      </c>
      <c r="V20" s="101">
        <f>JOD!V21/0.709</f>
        <v>51.888716502115663</v>
      </c>
      <c r="W20" s="101">
        <f>JOD!W21/0.709</f>
        <v>55.743723554301837</v>
      </c>
      <c r="X20" s="101">
        <f>JOD!X21/0.709</f>
        <v>59.388857545839208</v>
      </c>
      <c r="Y20" s="115">
        <v>61.7</v>
      </c>
      <c r="Z20" s="115" t="s">
        <v>272</v>
      </c>
      <c r="AA20" s="103" t="s">
        <v>185</v>
      </c>
    </row>
    <row r="21" spans="1:28" ht="24.75">
      <c r="A21" s="100" t="s">
        <v>171</v>
      </c>
      <c r="B21" s="101">
        <f>JOD!B22/0.709</f>
        <v>6.4125528913963334</v>
      </c>
      <c r="C21" s="101">
        <f>JOD!C22/0.709</f>
        <v>6.9801128349788435</v>
      </c>
      <c r="D21" s="101">
        <f>JOD!D22/0.709</f>
        <v>7.2355430183356839</v>
      </c>
      <c r="E21" s="101">
        <f>JOD!E22/0.709</f>
        <v>7.4222849083215792</v>
      </c>
      <c r="F21" s="101">
        <f>JOD!F22/0.709</f>
        <v>8.7294781382228486</v>
      </c>
      <c r="G21" s="101">
        <f>JOD!G22/0.709</f>
        <v>10.922849083215798</v>
      </c>
      <c r="H21" s="101">
        <f>JOD!H22/0.709</f>
        <v>13.768547249647391</v>
      </c>
      <c r="I21" s="101">
        <f>JOD!I22/0.709</f>
        <v>15.93173483779972</v>
      </c>
      <c r="J21" s="101">
        <f>JOD!J22/0.709</f>
        <v>18.398166431593793</v>
      </c>
      <c r="K21" s="101">
        <f>JOD!K22/0.709</f>
        <v>18.783074753173487</v>
      </c>
      <c r="L21" s="101">
        <f>JOD!L22/0.709</f>
        <v>20.382792665726374</v>
      </c>
      <c r="M21" s="101">
        <f>JOD!M22/0.709</f>
        <v>22.357122708039494</v>
      </c>
      <c r="N21" s="101">
        <f>JOD!N22/0.709</f>
        <v>25.147813822284913</v>
      </c>
      <c r="O21" s="101">
        <f>JOD!O22/0.709</f>
        <v>26.713314527503524</v>
      </c>
      <c r="P21" s="101">
        <f>JOD!P22/0.709</f>
        <v>27.185472496473906</v>
      </c>
      <c r="Q21" s="101">
        <f>JOD!Q22/0.709</f>
        <v>29.765162200282088</v>
      </c>
      <c r="R21" s="101">
        <f>JOD!R22/0.709</f>
        <v>32.307193229901273</v>
      </c>
      <c r="S21" s="101">
        <f>JOD!S22/0.709</f>
        <v>34.889703808180535</v>
      </c>
      <c r="T21" s="101">
        <f>JOD!T22/0.709</f>
        <v>36.82905500705219</v>
      </c>
      <c r="U21" s="101">
        <f>JOD!U22/0.709</f>
        <v>38.197743300423127</v>
      </c>
      <c r="V21" s="101">
        <f>JOD!V22/0.709</f>
        <v>40.393653032440056</v>
      </c>
      <c r="W21" s="101">
        <f>JOD!W22/0.709</f>
        <v>42.353314527503528</v>
      </c>
      <c r="X21" s="101">
        <f>JOD!X22/0.709</f>
        <v>45.968265162200289</v>
      </c>
      <c r="Y21" s="115">
        <v>47.2</v>
      </c>
      <c r="Z21" s="115" t="s">
        <v>273</v>
      </c>
      <c r="AA21" s="103" t="s">
        <v>186</v>
      </c>
    </row>
    <row r="22" spans="1:28" ht="24.75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1"/>
      <c r="Z22" s="121"/>
      <c r="AA22" s="122"/>
    </row>
    <row r="23" spans="1:28" ht="24.75">
      <c r="A23" s="123" t="s">
        <v>46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5" t="s">
        <v>45</v>
      </c>
    </row>
    <row r="24" spans="1:28" ht="24.75">
      <c r="A24" s="126" t="s">
        <v>80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8"/>
      <c r="Z24" s="128"/>
      <c r="AA24" s="129" t="s">
        <v>5</v>
      </c>
    </row>
    <row r="25" spans="1:28" ht="24.75">
      <c r="A25" s="97" t="s">
        <v>31</v>
      </c>
      <c r="B25" s="130">
        <v>2000</v>
      </c>
      <c r="C25" s="130">
        <v>2001</v>
      </c>
      <c r="D25" s="130">
        <v>2002</v>
      </c>
      <c r="E25" s="130">
        <v>2003</v>
      </c>
      <c r="F25" s="130">
        <v>2004</v>
      </c>
      <c r="G25" s="130">
        <v>2005</v>
      </c>
      <c r="H25" s="130">
        <v>2006</v>
      </c>
      <c r="I25" s="130">
        <v>2007</v>
      </c>
      <c r="J25" s="130">
        <v>2008</v>
      </c>
      <c r="K25" s="130">
        <v>2009</v>
      </c>
      <c r="L25" s="130">
        <v>2010</v>
      </c>
      <c r="M25" s="130">
        <v>2011</v>
      </c>
      <c r="N25" s="130">
        <v>2012</v>
      </c>
      <c r="O25" s="130">
        <v>2013</v>
      </c>
      <c r="P25" s="130">
        <v>2014</v>
      </c>
      <c r="Q25" s="130">
        <v>2015</v>
      </c>
      <c r="R25" s="130">
        <v>2016</v>
      </c>
      <c r="S25" s="130">
        <v>2017</v>
      </c>
      <c r="T25" s="130">
        <v>2018</v>
      </c>
      <c r="U25" s="130">
        <v>2019</v>
      </c>
      <c r="V25" s="130">
        <v>2020</v>
      </c>
      <c r="W25" s="130">
        <v>2021</v>
      </c>
      <c r="X25" s="130">
        <v>2022</v>
      </c>
      <c r="Y25" s="130">
        <v>2023</v>
      </c>
      <c r="Z25" s="130" t="s">
        <v>263</v>
      </c>
      <c r="AA25" s="131" t="s">
        <v>0</v>
      </c>
    </row>
    <row r="26" spans="1:28" ht="24.75">
      <c r="A26" s="100" t="s">
        <v>170</v>
      </c>
      <c r="B26" s="132">
        <f>JOD!B27/0.709</f>
        <v>8.4612129760225674</v>
      </c>
      <c r="C26" s="132">
        <f>JOD!C27/0.709</f>
        <v>8.9760225669957698</v>
      </c>
      <c r="D26" s="132">
        <f>JOD!D27/0.709</f>
        <v>9.5825105782792672</v>
      </c>
      <c r="E26" s="132">
        <f>JOD!E27/0.709</f>
        <v>10.196050775740479</v>
      </c>
      <c r="F26" s="132">
        <f>JOD!F27/0.709</f>
        <v>11.411847672778562</v>
      </c>
      <c r="G26" s="132">
        <f>JOD!G27/0.709</f>
        <v>12.58815232722144</v>
      </c>
      <c r="H26" s="132">
        <f>JOD!H27/0.709</f>
        <v>15.056417489421722</v>
      </c>
      <c r="I26" s="132">
        <f>JOD!I27/0.709</f>
        <v>17.110014104372357</v>
      </c>
      <c r="J26" s="132">
        <f>JOD!J27/0.709</f>
        <v>22.679830747531735</v>
      </c>
      <c r="K26" s="132">
        <f>JOD!K27/0.709</f>
        <v>24.569816643159385</v>
      </c>
      <c r="L26" s="132">
        <f>JOD!L27/0.709</f>
        <v>27.179125528913964</v>
      </c>
      <c r="M26" s="132">
        <f>JOD!M27/0.709</f>
        <v>29.562764456981668</v>
      </c>
      <c r="N26" s="132">
        <f>JOD!N27/0.709</f>
        <v>31.678420310296193</v>
      </c>
      <c r="O26" s="132">
        <f>JOD!O27/0.709</f>
        <v>34.499294781382233</v>
      </c>
      <c r="P26" s="132">
        <f>JOD!P27/0.709</f>
        <v>36.897038081805363</v>
      </c>
      <c r="Q26" s="132">
        <f>JOD!Q27/0.709</f>
        <v>38.645980253878705</v>
      </c>
      <c r="R26" s="132">
        <f>JOD!R27/0.709</f>
        <v>39.943582510578281</v>
      </c>
      <c r="S26" s="132">
        <f>JOD!S27/0.709</f>
        <v>41.664315937940763</v>
      </c>
      <c r="T26" s="132">
        <f>JOD!T27/0.709</f>
        <v>43.427362482369539</v>
      </c>
      <c r="U26" s="132">
        <f>JOD!U27/0.709</f>
        <v>44.569816643159385</v>
      </c>
      <c r="V26" s="132">
        <v>43.76</v>
      </c>
      <c r="W26" s="132">
        <v>46.36</v>
      </c>
      <c r="X26" s="132">
        <f>JOD!X27/0.709</f>
        <v>48.83356840620592</v>
      </c>
      <c r="Y26" s="132">
        <f>JOD!Y27/0.709</f>
        <v>51.039492242595202</v>
      </c>
      <c r="Z26" s="116">
        <f>JOD!Z27/0.709</f>
        <v>24.696755994358256</v>
      </c>
      <c r="AA26" s="134" t="s">
        <v>187</v>
      </c>
    </row>
    <row r="27" spans="1:28" ht="24.75">
      <c r="A27" s="100" t="s">
        <v>169</v>
      </c>
      <c r="B27" s="132">
        <f>JOD!B28/0.709</f>
        <v>7.6425952045133991</v>
      </c>
      <c r="C27" s="132">
        <f>JOD!C28/0.709</f>
        <v>8.045416078984486</v>
      </c>
      <c r="D27" s="132">
        <f>JOD!D28/0.709</f>
        <v>8.510719322990127</v>
      </c>
      <c r="E27" s="132">
        <f>JOD!E28/0.709</f>
        <v>8.8648801128349781</v>
      </c>
      <c r="F27" s="132">
        <f>JOD!F28/0.709</f>
        <v>9.6244005641748949</v>
      </c>
      <c r="G27" s="132">
        <f>JOD!G28/0.709</f>
        <v>10.408462623413259</v>
      </c>
      <c r="H27" s="132">
        <f>JOD!H28/0.709</f>
        <v>11.250775740479549</v>
      </c>
      <c r="I27" s="132">
        <f>JOD!I28/0.709</f>
        <v>12.170662905500706</v>
      </c>
      <c r="J27" s="132">
        <f>JOD!J28/0.709</f>
        <v>31.856135401974612</v>
      </c>
      <c r="K27" s="132">
        <f>JOD!K28/0.709</f>
        <v>33.45698166431594</v>
      </c>
      <c r="L27" s="132">
        <f>JOD!L28/0.709</f>
        <v>34.231311706629057</v>
      </c>
      <c r="M27" s="132">
        <f>JOD!M28/0.709</f>
        <v>35.167842031029622</v>
      </c>
      <c r="N27" s="132">
        <f>JOD!N28/0.709</f>
        <v>36.022566995768692</v>
      </c>
      <c r="O27" s="132">
        <f>JOD!O28/0.709</f>
        <v>36.963328631875882</v>
      </c>
      <c r="P27" s="132">
        <f>JOD!P28/0.709</f>
        <v>38.21438645980254</v>
      </c>
      <c r="Q27" s="132">
        <f>JOD!Q28/0.709</f>
        <v>39.167842031029622</v>
      </c>
      <c r="R27" s="132">
        <f>JOD!R28/0.709</f>
        <v>39.949224259520456</v>
      </c>
      <c r="S27" s="132">
        <f>JOD!S28/0.709</f>
        <v>40.936530324400564</v>
      </c>
      <c r="T27" s="132">
        <f>JOD!T28/0.709</f>
        <v>41.722143864598024</v>
      </c>
      <c r="U27" s="132">
        <f>JOD!U28/0.709</f>
        <v>42.452750352609314</v>
      </c>
      <c r="V27" s="132">
        <v>41.99</v>
      </c>
      <c r="W27" s="132">
        <v>43.52</v>
      </c>
      <c r="X27" s="132">
        <f>JOD!X28/0.709</f>
        <v>44.672778561354022</v>
      </c>
      <c r="Y27" s="132">
        <f>JOD!Y28/0.709</f>
        <v>45.868829337094503</v>
      </c>
      <c r="Z27" s="116">
        <f>JOD!Z28/0.709</f>
        <v>22.369534555712271</v>
      </c>
      <c r="AA27" s="134" t="s">
        <v>188</v>
      </c>
    </row>
    <row r="28" spans="1:28" ht="24.75">
      <c r="A28" s="100" t="s">
        <v>103</v>
      </c>
      <c r="B28" s="132">
        <v>4.2</v>
      </c>
      <c r="C28" s="132">
        <v>5.3</v>
      </c>
      <c r="D28" s="132">
        <v>5.8</v>
      </c>
      <c r="E28" s="132">
        <v>4.2</v>
      </c>
      <c r="F28" s="132">
        <v>8.6</v>
      </c>
      <c r="G28" s="132">
        <v>8.1</v>
      </c>
      <c r="H28" s="132">
        <v>8.1</v>
      </c>
      <c r="I28" s="132">
        <v>8.1999999999999993</v>
      </c>
      <c r="J28" s="132">
        <v>7.2</v>
      </c>
      <c r="K28" s="132">
        <v>5</v>
      </c>
      <c r="L28" s="132">
        <v>2.2999999999999998</v>
      </c>
      <c r="M28" s="132">
        <v>2.7</v>
      </c>
      <c r="N28" s="132">
        <v>2.4</v>
      </c>
      <c r="O28" s="132">
        <v>2.6</v>
      </c>
      <c r="P28" s="132">
        <v>3.4</v>
      </c>
      <c r="Q28" s="132">
        <v>2.5</v>
      </c>
      <c r="R28" s="132">
        <v>2</v>
      </c>
      <c r="S28" s="132">
        <v>2.5</v>
      </c>
      <c r="T28" s="132">
        <v>1.9</v>
      </c>
      <c r="U28" s="132">
        <v>1.8</v>
      </c>
      <c r="V28" s="132">
        <v>-1.1000000000000001</v>
      </c>
      <c r="W28" s="132">
        <v>3.7</v>
      </c>
      <c r="X28" s="132">
        <v>2.6</v>
      </c>
      <c r="Y28" s="136">
        <v>2.7</v>
      </c>
      <c r="Z28" s="136">
        <v>2.2000000000000002</v>
      </c>
      <c r="AA28" s="134" t="s">
        <v>50</v>
      </c>
    </row>
    <row r="29" spans="1:28" ht="24.75">
      <c r="A29" s="100" t="s">
        <v>168</v>
      </c>
      <c r="B29" s="137">
        <f>JOD!B30/0.709</f>
        <v>1741.8899858956277</v>
      </c>
      <c r="C29" s="137">
        <f>JOD!C30/0.709</f>
        <v>1802.5387870239774</v>
      </c>
      <c r="D29" s="137">
        <f>JOD!D30/0.709</f>
        <v>1880.1128349788435</v>
      </c>
      <c r="E29" s="137">
        <f>JOD!E30/0.709</f>
        <v>1949.2242595204514</v>
      </c>
      <c r="F29" s="137">
        <f>JOD!F30/0.709</f>
        <v>2039.4922425952045</v>
      </c>
      <c r="G29" s="137">
        <f>JOD!G30/0.709</f>
        <v>2186.1777150916787</v>
      </c>
      <c r="H29" s="137">
        <f>JOD!H30/0.709</f>
        <v>2540.1974612129761</v>
      </c>
      <c r="I29" s="137">
        <f>JOD!I30/0.709</f>
        <v>2802.5387870239774</v>
      </c>
      <c r="J29" s="137">
        <f>JOD!J30/0.709</f>
        <v>3603.6671368124121</v>
      </c>
      <c r="K29" s="137">
        <f>JOD!K30/0.709</f>
        <v>3785.6135401974616</v>
      </c>
      <c r="L29" s="137">
        <f>JOD!L30/0.709</f>
        <v>4056.4174894217208</v>
      </c>
      <c r="M29" s="137">
        <f>JOD!M30/0.709</f>
        <v>4228.4908321579696</v>
      </c>
      <c r="N29" s="137">
        <f>JOD!N30/0.709</f>
        <v>4265.1622002820877</v>
      </c>
      <c r="O29" s="137">
        <f>JOD!O30/0.709</f>
        <v>4252.4682651622006</v>
      </c>
      <c r="P29" s="137">
        <f>JOD!P30/0.709</f>
        <v>4191.8194640338506</v>
      </c>
      <c r="Q29" s="137">
        <f>JOD!Q30/0.709</f>
        <v>4053.5966149506348</v>
      </c>
      <c r="R29" s="137">
        <f>JOD!R30/0.709</f>
        <v>4077.5740479548663</v>
      </c>
      <c r="S29" s="137">
        <f>JOD!S30/0.709</f>
        <v>4145.275035260931</v>
      </c>
      <c r="T29" s="137">
        <f>JOD!T30/0.709</f>
        <v>4212.9760225669961</v>
      </c>
      <c r="U29" s="137">
        <f>JOD!U30/0.709</f>
        <v>4222.8490832157968</v>
      </c>
      <c r="V29" s="137">
        <f>JOD!V30/0.709</f>
        <v>4049.7889826134838</v>
      </c>
      <c r="W29" s="137">
        <f>JOD!W30/0.709</f>
        <v>4192.9454539517183</v>
      </c>
      <c r="X29" s="137">
        <f>JOD!X30/0.709</f>
        <v>4320.1692524682658</v>
      </c>
      <c r="Y29" s="138">
        <f>JOD!Y30/0.709</f>
        <v>4431.5937940761642</v>
      </c>
      <c r="Z29" s="135"/>
      <c r="AA29" s="134" t="s">
        <v>177</v>
      </c>
    </row>
    <row r="30" spans="1:28" ht="24.75">
      <c r="A30" s="100" t="s">
        <v>56</v>
      </c>
      <c r="B30" s="132">
        <v>0.7</v>
      </c>
      <c r="C30" s="132">
        <v>1.8</v>
      </c>
      <c r="D30" s="132">
        <v>1.8</v>
      </c>
      <c r="E30" s="132">
        <v>2.2999999999999998</v>
      </c>
      <c r="F30" s="132">
        <v>2.6</v>
      </c>
      <c r="G30" s="132">
        <v>3.7</v>
      </c>
      <c r="H30" s="132">
        <v>6.3</v>
      </c>
      <c r="I30" s="132">
        <v>4.743906390216492</v>
      </c>
      <c r="J30" s="132">
        <v>13.971231001272876</v>
      </c>
      <c r="K30" s="132">
        <v>-0.73906974314476503</v>
      </c>
      <c r="L30" s="132">
        <v>4.8455187585211679</v>
      </c>
      <c r="M30" s="132">
        <v>4.1624416292778283</v>
      </c>
      <c r="N30" s="132">
        <v>4.5152295667099889</v>
      </c>
      <c r="O30" s="132">
        <v>4.8246231426954092</v>
      </c>
      <c r="P30" s="132">
        <v>2.8994790500604699</v>
      </c>
      <c r="Q30" s="132">
        <v>-0.87685135970401085</v>
      </c>
      <c r="R30" s="132">
        <v>-0.77843046305412955</v>
      </c>
      <c r="S30" s="132">
        <v>3.3238944757609836</v>
      </c>
      <c r="T30" s="132">
        <v>4.4623110847548855</v>
      </c>
      <c r="U30" s="132">
        <v>0.76151404726554972</v>
      </c>
      <c r="V30" s="132">
        <v>0.3332943506283641</v>
      </c>
      <c r="W30" s="132">
        <v>1.3454562506891108</v>
      </c>
      <c r="X30" s="132">
        <v>4.2</v>
      </c>
      <c r="Y30" s="105">
        <f>JOD!Y31</f>
        <v>2.08</v>
      </c>
      <c r="Z30" s="105" t="s">
        <v>275</v>
      </c>
      <c r="AA30" s="134" t="s">
        <v>239</v>
      </c>
    </row>
    <row r="31" spans="1:28" ht="24.75">
      <c r="A31" s="11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40"/>
      <c r="Z31" s="140"/>
      <c r="AA31" s="122"/>
    </row>
    <row r="32" spans="1:28" ht="24.75">
      <c r="A32" s="93" t="s">
        <v>82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8"/>
      <c r="Z32" s="128"/>
      <c r="AA32" s="129" t="s">
        <v>8</v>
      </c>
    </row>
    <row r="33" spans="1:27" ht="24.75">
      <c r="A33" s="97" t="s">
        <v>31</v>
      </c>
      <c r="B33" s="130">
        <v>2000</v>
      </c>
      <c r="C33" s="130">
        <v>2001</v>
      </c>
      <c r="D33" s="130">
        <v>2002</v>
      </c>
      <c r="E33" s="130">
        <v>2003</v>
      </c>
      <c r="F33" s="130">
        <v>2004</v>
      </c>
      <c r="G33" s="130">
        <v>2005</v>
      </c>
      <c r="H33" s="130">
        <v>2006</v>
      </c>
      <c r="I33" s="130">
        <v>2007</v>
      </c>
      <c r="J33" s="130">
        <v>2008</v>
      </c>
      <c r="K33" s="130">
        <v>2009</v>
      </c>
      <c r="L33" s="130">
        <v>2010</v>
      </c>
      <c r="M33" s="130">
        <v>2011</v>
      </c>
      <c r="N33" s="130">
        <v>2012</v>
      </c>
      <c r="O33" s="130">
        <v>2013</v>
      </c>
      <c r="P33" s="130">
        <v>2014</v>
      </c>
      <c r="Q33" s="130">
        <v>2015</v>
      </c>
      <c r="R33" s="130">
        <v>2016</v>
      </c>
      <c r="S33" s="130">
        <v>2017</v>
      </c>
      <c r="T33" s="130">
        <v>2018</v>
      </c>
      <c r="U33" s="130">
        <v>2019</v>
      </c>
      <c r="V33" s="130">
        <v>2020</v>
      </c>
      <c r="W33" s="130">
        <v>2021</v>
      </c>
      <c r="X33" s="130">
        <v>2022</v>
      </c>
      <c r="Y33" s="130">
        <v>2023</v>
      </c>
      <c r="Z33" s="130" t="str">
        <f>JOD!Z34</f>
        <v>2024 (Q2)</v>
      </c>
      <c r="AA33" s="131" t="s">
        <v>0</v>
      </c>
    </row>
    <row r="34" spans="1:27" ht="24.75">
      <c r="A34" s="100" t="s">
        <v>72</v>
      </c>
      <c r="B34" s="133">
        <v>13.7</v>
      </c>
      <c r="C34" s="133">
        <v>14.7</v>
      </c>
      <c r="D34" s="133">
        <v>15.3</v>
      </c>
      <c r="E34" s="133">
        <v>14.5</v>
      </c>
      <c r="F34" s="133">
        <v>12.5</v>
      </c>
      <c r="G34" s="133">
        <v>14.8</v>
      </c>
      <c r="H34" s="133">
        <v>14</v>
      </c>
      <c r="I34" s="133">
        <v>13.1</v>
      </c>
      <c r="J34" s="141">
        <v>12.7</v>
      </c>
      <c r="K34" s="133">
        <v>12.9</v>
      </c>
      <c r="L34" s="133">
        <v>12.5</v>
      </c>
      <c r="M34" s="133">
        <v>12.9</v>
      </c>
      <c r="N34" s="133">
        <v>12.2</v>
      </c>
      <c r="O34" s="133">
        <v>12.6</v>
      </c>
      <c r="P34" s="133">
        <v>11.9</v>
      </c>
      <c r="Q34" s="133">
        <v>13</v>
      </c>
      <c r="R34" s="133">
        <v>15.3</v>
      </c>
      <c r="S34" s="133">
        <v>18.3</v>
      </c>
      <c r="T34" s="133">
        <v>18.600000000000001</v>
      </c>
      <c r="U34" s="133">
        <v>19.100000000000001</v>
      </c>
      <c r="V34" s="133">
        <v>23.2</v>
      </c>
      <c r="W34" s="133">
        <v>24.1</v>
      </c>
      <c r="X34" s="133">
        <v>22.8</v>
      </c>
      <c r="Y34" s="133">
        <v>22</v>
      </c>
      <c r="Z34" s="142">
        <f>JOD!Z35</f>
        <v>21.4</v>
      </c>
      <c r="AA34" s="134" t="s">
        <v>51</v>
      </c>
    </row>
    <row r="35" spans="1:27" ht="24.75">
      <c r="A35" s="100" t="s">
        <v>83</v>
      </c>
      <c r="B35" s="133">
        <v>21</v>
      </c>
      <c r="C35" s="133">
        <v>20.5</v>
      </c>
      <c r="D35" s="133">
        <v>21.9</v>
      </c>
      <c r="E35" s="133">
        <v>20.8</v>
      </c>
      <c r="F35" s="133">
        <v>16.5</v>
      </c>
      <c r="G35" s="133">
        <v>25.9</v>
      </c>
      <c r="H35" s="133">
        <v>25</v>
      </c>
      <c r="I35" s="133">
        <v>25.6</v>
      </c>
      <c r="J35" s="141">
        <v>24.4</v>
      </c>
      <c r="K35" s="133">
        <v>24.1</v>
      </c>
      <c r="L35" s="133">
        <v>21.7</v>
      </c>
      <c r="M35" s="133">
        <v>21.2</v>
      </c>
      <c r="N35" s="133">
        <v>19.899999999999999</v>
      </c>
      <c r="O35" s="133">
        <v>22.2</v>
      </c>
      <c r="P35" s="133">
        <v>20.75</v>
      </c>
      <c r="Q35" s="133">
        <v>22.5</v>
      </c>
      <c r="R35" s="133">
        <v>24.1</v>
      </c>
      <c r="S35" s="133">
        <v>31.2</v>
      </c>
      <c r="T35" s="133">
        <v>26.8</v>
      </c>
      <c r="U35" s="133">
        <v>27</v>
      </c>
      <c r="V35" s="133">
        <v>30.7</v>
      </c>
      <c r="W35" s="133">
        <v>30.7</v>
      </c>
      <c r="X35" s="133">
        <v>31.4</v>
      </c>
      <c r="Y35" s="133">
        <v>30.7</v>
      </c>
      <c r="Z35" s="142">
        <f>JOD!Z36</f>
        <v>31</v>
      </c>
      <c r="AA35" s="134" t="s">
        <v>52</v>
      </c>
    </row>
    <row r="36" spans="1:27" ht="24.75">
      <c r="A36" s="100" t="s">
        <v>84</v>
      </c>
      <c r="B36" s="143">
        <v>12.3</v>
      </c>
      <c r="C36" s="143">
        <v>13.7</v>
      </c>
      <c r="D36" s="143">
        <v>14</v>
      </c>
      <c r="E36" s="143">
        <v>13.4</v>
      </c>
      <c r="F36" s="143">
        <v>11.8</v>
      </c>
      <c r="G36" s="143">
        <v>12.8</v>
      </c>
      <c r="H36" s="143">
        <v>11.9</v>
      </c>
      <c r="I36" s="143">
        <v>10.3</v>
      </c>
      <c r="J36" s="144">
        <v>10.1</v>
      </c>
      <c r="K36" s="143">
        <v>10.3</v>
      </c>
      <c r="L36" s="143">
        <v>10.4</v>
      </c>
      <c r="M36" s="143">
        <v>11</v>
      </c>
      <c r="N36" s="143">
        <v>10.4</v>
      </c>
      <c r="O36" s="143">
        <v>10.6</v>
      </c>
      <c r="P36" s="143">
        <v>10.1</v>
      </c>
      <c r="Q36" s="143">
        <v>11</v>
      </c>
      <c r="R36" s="143">
        <v>13.3</v>
      </c>
      <c r="S36" s="143">
        <v>14.7</v>
      </c>
      <c r="T36" s="143">
        <v>16.5</v>
      </c>
      <c r="U36" s="143">
        <v>17.100000000000001</v>
      </c>
      <c r="V36" s="143">
        <v>21.2</v>
      </c>
      <c r="W36" s="143">
        <v>22.4</v>
      </c>
      <c r="X36" s="143">
        <v>20.6</v>
      </c>
      <c r="Y36" s="133">
        <v>19.600000000000001</v>
      </c>
      <c r="Z36" s="142">
        <f>JOD!Z37</f>
        <v>18.899999999999999</v>
      </c>
      <c r="AA36" s="134" t="s">
        <v>53</v>
      </c>
    </row>
    <row r="37" spans="1:27" ht="24.75">
      <c r="A37" s="93" t="s">
        <v>85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8"/>
      <c r="Z37" s="128"/>
      <c r="AA37" s="129" t="s">
        <v>9</v>
      </c>
    </row>
    <row r="38" spans="1:27" s="27" customFormat="1" ht="24.75">
      <c r="A38" s="97" t="s">
        <v>31</v>
      </c>
      <c r="B38" s="202">
        <v>1997</v>
      </c>
      <c r="C38" s="203"/>
      <c r="D38" s="203"/>
      <c r="E38" s="204" t="s">
        <v>10</v>
      </c>
      <c r="F38" s="202" t="s">
        <v>10</v>
      </c>
      <c r="G38" s="203"/>
      <c r="H38" s="203"/>
      <c r="I38" s="204"/>
      <c r="J38" s="202">
        <v>2006</v>
      </c>
      <c r="K38" s="203"/>
      <c r="L38" s="203"/>
      <c r="M38" s="204"/>
      <c r="N38" s="202">
        <v>2008</v>
      </c>
      <c r="O38" s="203"/>
      <c r="P38" s="203"/>
      <c r="Q38" s="204"/>
      <c r="R38" s="202">
        <v>2010</v>
      </c>
      <c r="S38" s="203"/>
      <c r="T38" s="203"/>
      <c r="U38" s="204"/>
      <c r="V38" s="188">
        <v>2018</v>
      </c>
      <c r="W38" s="189"/>
      <c r="X38" s="189"/>
      <c r="Y38" s="189"/>
      <c r="Z38" s="190"/>
      <c r="AA38" s="131" t="s">
        <v>0</v>
      </c>
    </row>
    <row r="39" spans="1:27" s="27" customFormat="1" ht="24.75" hidden="1">
      <c r="A39" s="100" t="s">
        <v>167</v>
      </c>
      <c r="B39" s="199">
        <f>JOD!B40/0.709</f>
        <v>516.22002820874479</v>
      </c>
      <c r="C39" s="200"/>
      <c r="D39" s="200"/>
      <c r="E39" s="201"/>
      <c r="F39" s="199">
        <f>JOD!F40/0.709</f>
        <v>552.89139633286322</v>
      </c>
      <c r="G39" s="200"/>
      <c r="H39" s="200"/>
      <c r="I39" s="201"/>
      <c r="J39" s="199">
        <f>JOD!J40/0.709</f>
        <v>784.20310296191826</v>
      </c>
      <c r="K39" s="200"/>
      <c r="L39" s="200"/>
      <c r="M39" s="201"/>
      <c r="N39" s="199">
        <f>JOD!N40/0.709</f>
        <v>959.0973201692525</v>
      </c>
      <c r="O39" s="200"/>
      <c r="P39" s="200"/>
      <c r="Q39" s="201"/>
      <c r="R39" s="199">
        <f>JOD!R40/0.709</f>
        <v>1148.0959097320169</v>
      </c>
      <c r="S39" s="200"/>
      <c r="T39" s="200"/>
      <c r="U39" s="201"/>
      <c r="V39" s="191" t="s">
        <v>20</v>
      </c>
      <c r="W39" s="192"/>
      <c r="X39" s="192"/>
      <c r="Y39" s="192"/>
      <c r="Z39" s="193"/>
      <c r="AA39" s="145" t="s">
        <v>189</v>
      </c>
    </row>
    <row r="40" spans="1:27" ht="24.75">
      <c r="A40" s="100" t="s">
        <v>128</v>
      </c>
      <c r="B40" s="205">
        <v>21.3</v>
      </c>
      <c r="C40" s="206"/>
      <c r="D40" s="206"/>
      <c r="E40" s="207"/>
      <c r="F40" s="205">
        <v>14.2</v>
      </c>
      <c r="G40" s="206"/>
      <c r="H40" s="206"/>
      <c r="I40" s="207"/>
      <c r="J40" s="205">
        <v>13</v>
      </c>
      <c r="K40" s="206"/>
      <c r="L40" s="206"/>
      <c r="M40" s="207"/>
      <c r="N40" s="205">
        <v>13.3</v>
      </c>
      <c r="O40" s="206"/>
      <c r="P40" s="206"/>
      <c r="Q40" s="207"/>
      <c r="R40" s="205">
        <v>14.4</v>
      </c>
      <c r="S40" s="206"/>
      <c r="T40" s="206"/>
      <c r="U40" s="207"/>
      <c r="V40" s="194">
        <v>15.7</v>
      </c>
      <c r="W40" s="195"/>
      <c r="X40" s="195"/>
      <c r="Y40" s="195"/>
      <c r="Z40" s="196"/>
      <c r="AA40" s="145" t="s">
        <v>107</v>
      </c>
    </row>
    <row r="41" spans="1:27" ht="24.75">
      <c r="A41" s="93" t="s">
        <v>32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8"/>
      <c r="Z41" s="128"/>
      <c r="AA41" s="129" t="s">
        <v>11</v>
      </c>
    </row>
    <row r="42" spans="1:27" ht="24.75">
      <c r="A42" s="97" t="s">
        <v>31</v>
      </c>
      <c r="B42" s="130">
        <v>2000</v>
      </c>
      <c r="C42" s="130">
        <v>2001</v>
      </c>
      <c r="D42" s="130">
        <v>2002</v>
      </c>
      <c r="E42" s="130">
        <v>2003</v>
      </c>
      <c r="F42" s="130">
        <v>2004</v>
      </c>
      <c r="G42" s="130">
        <v>2005</v>
      </c>
      <c r="H42" s="130">
        <v>2006</v>
      </c>
      <c r="I42" s="130">
        <v>2007</v>
      </c>
      <c r="J42" s="130">
        <v>2008</v>
      </c>
      <c r="K42" s="130">
        <v>2009</v>
      </c>
      <c r="L42" s="130">
        <v>2010</v>
      </c>
      <c r="M42" s="130">
        <v>2011</v>
      </c>
      <c r="N42" s="130">
        <v>2012</v>
      </c>
      <c r="O42" s="130">
        <v>2013</v>
      </c>
      <c r="P42" s="130">
        <v>2014</v>
      </c>
      <c r="Q42" s="130">
        <v>2015</v>
      </c>
      <c r="R42" s="130">
        <v>2016</v>
      </c>
      <c r="S42" s="130">
        <v>2017</v>
      </c>
      <c r="T42" s="130">
        <v>2018</v>
      </c>
      <c r="U42" s="130">
        <v>2019</v>
      </c>
      <c r="V42" s="130">
        <v>2020</v>
      </c>
      <c r="W42" s="130">
        <v>2021</v>
      </c>
      <c r="X42" s="130">
        <v>2022</v>
      </c>
      <c r="Y42" s="130">
        <f>JOD!Y43</f>
        <v>2023</v>
      </c>
      <c r="Z42" s="130" t="s">
        <v>271</v>
      </c>
      <c r="AA42" s="131" t="s">
        <v>0</v>
      </c>
    </row>
    <row r="43" spans="1:27" ht="27.75" customHeight="1">
      <c r="A43" s="146" t="s">
        <v>87</v>
      </c>
      <c r="B43" s="197" t="s">
        <v>14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8"/>
    </row>
    <row r="44" spans="1:27" ht="24.75">
      <c r="A44" s="100" t="s">
        <v>166</v>
      </c>
      <c r="B44" s="116">
        <f>JOD!B45/0.709</f>
        <v>2.7973201692524685</v>
      </c>
      <c r="C44" s="116">
        <f>JOD!C45/0.709</f>
        <v>2.9506346967559947</v>
      </c>
      <c r="D44" s="116">
        <f>JOD!D45/0.709</f>
        <v>3.0126939351198874</v>
      </c>
      <c r="E44" s="116">
        <f>JOD!E45/0.709</f>
        <v>3.6854724964739072</v>
      </c>
      <c r="F44" s="116">
        <f>JOD!F45/0.709</f>
        <v>4.1727785613540203</v>
      </c>
      <c r="G44" s="116">
        <f>JOD!G45/0.709</f>
        <v>4.3188998589562768</v>
      </c>
      <c r="H44" s="116">
        <f>JOD!H45/0.709</f>
        <v>4.8928067700987308</v>
      </c>
      <c r="I44" s="116">
        <f>JOD!I45/0.709</f>
        <v>5.6015514809590972</v>
      </c>
      <c r="J44" s="116">
        <f>JOD!J45/0.709</f>
        <v>7.1843441466854729</v>
      </c>
      <c r="K44" s="116">
        <f>JOD!K45/0.709</f>
        <v>6.3768688293370941</v>
      </c>
      <c r="L44" s="116">
        <f>JOD!L45/0.709</f>
        <v>6.5765867418899857</v>
      </c>
      <c r="M44" s="116">
        <f>JOD!M45/0.709</f>
        <v>7.6359661495063476</v>
      </c>
      <c r="N44" s="116">
        <f>JOD!N45/0.709</f>
        <v>7.1287729196050789</v>
      </c>
      <c r="O44" s="116">
        <f>JOD!O45/0.709</f>
        <v>8.1225669957686879</v>
      </c>
      <c r="P44" s="116">
        <f>JOD!P45/0.709</f>
        <v>10.250493653032441</v>
      </c>
      <c r="Q44" s="116">
        <f>JOD!Q45/0.709</f>
        <v>9.586459802538787</v>
      </c>
      <c r="R44" s="116">
        <f>JOD!R45/0.709</f>
        <v>9.9712270803949234</v>
      </c>
      <c r="S44" s="116">
        <f>JOD!S45/0.709</f>
        <v>10.472919605077575</v>
      </c>
      <c r="T44" s="116">
        <f>JOD!T45/0.709</f>
        <v>11.057263751763049</v>
      </c>
      <c r="U44" s="116">
        <f>JOD!U45/0.709</f>
        <v>10.936530324400564</v>
      </c>
      <c r="V44" s="116">
        <f>JOD!V45/0.709</f>
        <v>9.9139633286318762</v>
      </c>
      <c r="W44" s="116">
        <f>JOD!W45/0.709</f>
        <v>11.464033850493653</v>
      </c>
      <c r="X44" s="116">
        <f>JOD!X45/0.709</f>
        <v>12.572637517630465</v>
      </c>
      <c r="Y44" s="132">
        <f>JOD!Y45/0.709</f>
        <v>13.020733427362483</v>
      </c>
      <c r="Z44" s="132">
        <f>JOD!Z45/0.709</f>
        <v>8.5355430183356855</v>
      </c>
      <c r="AA44" s="134" t="s">
        <v>190</v>
      </c>
    </row>
    <row r="45" spans="1:27" ht="24.75">
      <c r="A45" s="100" t="s">
        <v>165</v>
      </c>
      <c r="B45" s="116">
        <f>JOD!B46/0.709</f>
        <v>2.2455571227080395</v>
      </c>
      <c r="C45" s="116">
        <f>JOD!C46/0.709</f>
        <v>2.33935119887165</v>
      </c>
      <c r="D45" s="116">
        <f>JOD!D46/0.709</f>
        <v>2.3188998589562764</v>
      </c>
      <c r="E45" s="116">
        <f>JOD!E46/0.709</f>
        <v>2.3633286318758815</v>
      </c>
      <c r="F45" s="116">
        <f>JOD!F46/0.709</f>
        <v>3.0284908321579689</v>
      </c>
      <c r="G45" s="116">
        <f>JOD!G46/0.709</f>
        <v>3.613258110014105</v>
      </c>
      <c r="H45" s="116">
        <f>JOD!H46/0.709</f>
        <v>4.4631875881523273</v>
      </c>
      <c r="I45" s="116">
        <f>JOD!I46/0.709</f>
        <v>5.1172073342736253</v>
      </c>
      <c r="J45" s="116">
        <f>JOD!J46/0.709</f>
        <v>6.1706629055007056</v>
      </c>
      <c r="K45" s="116">
        <f>JOD!K46/0.709</f>
        <v>5.9069111424541605</v>
      </c>
      <c r="L45" s="116">
        <f>JOD!L46/0.709</f>
        <v>6.0098730606488013</v>
      </c>
      <c r="M45" s="116">
        <f>JOD!M46/0.709</f>
        <v>5.9224259520451339</v>
      </c>
      <c r="N45" s="116">
        <f>JOD!N46/0.709</f>
        <v>6.6671368124118482</v>
      </c>
      <c r="O45" s="116">
        <f>JOD!O46/0.709</f>
        <v>7.2214386459802542</v>
      </c>
      <c r="P45" s="116">
        <f>JOD!P46/0.709</f>
        <v>8.5063469675599439</v>
      </c>
      <c r="Q45" s="116">
        <f>JOD!Q46/0.709</f>
        <v>8.337094499294782</v>
      </c>
      <c r="R45" s="116">
        <f>JOD!R46/0.709</f>
        <v>8.7926657263751764</v>
      </c>
      <c r="S45" s="116">
        <f>JOD!S46/0.709</f>
        <v>9.4753173483779971</v>
      </c>
      <c r="T45" s="116">
        <f>JOD!T46/0.709</f>
        <v>9.7954866008462638</v>
      </c>
      <c r="U45" s="116">
        <f>JOD!U46/0.709</f>
        <v>9.8251057827926669</v>
      </c>
      <c r="V45" s="116">
        <f>JOD!V46/0.709</f>
        <v>8.7983074753173494</v>
      </c>
      <c r="W45" s="116">
        <f>JOD!W46/0.709</f>
        <v>10.331452750352611</v>
      </c>
      <c r="X45" s="116">
        <f>JOD!X46/0.709</f>
        <v>11.455571227080396</v>
      </c>
      <c r="Y45" s="132">
        <f>JOD!Y46/0.709</f>
        <v>12.016925246826517</v>
      </c>
      <c r="Z45" s="132">
        <f>JOD!Z46/0.709</f>
        <v>8.4238363892806785</v>
      </c>
      <c r="AA45" s="134" t="s">
        <v>183</v>
      </c>
    </row>
    <row r="46" spans="1:27" ht="24.75">
      <c r="A46" s="100" t="s">
        <v>164</v>
      </c>
      <c r="B46" s="116">
        <f>JOD!B47/0.709</f>
        <v>0.55176304654442876</v>
      </c>
      <c r="C46" s="116">
        <f>JOD!C47/0.709</f>
        <v>0.61128349788434411</v>
      </c>
      <c r="D46" s="116">
        <f>JOD!D47/0.709</f>
        <v>0.69379407616361077</v>
      </c>
      <c r="E46" s="116">
        <f>JOD!E47/0.709</f>
        <v>1.3221438645980255</v>
      </c>
      <c r="F46" s="116">
        <f>JOD!F47/0.709</f>
        <v>1.1442877291960507</v>
      </c>
      <c r="G46" s="116">
        <f>JOD!G47/0.709</f>
        <v>0.70564174894217202</v>
      </c>
      <c r="H46" s="116">
        <f>JOD!H47/0.709</f>
        <v>0.42961918194640347</v>
      </c>
      <c r="I46" s="116">
        <f>JOD!I47/0.709</f>
        <v>0.48434414668547249</v>
      </c>
      <c r="J46" s="116">
        <f>JOD!J47/0.709</f>
        <v>1.01311706629055</v>
      </c>
      <c r="K46" s="116">
        <f>JOD!K47/0.709</f>
        <v>0.47023977433004233</v>
      </c>
      <c r="L46" s="116">
        <f>JOD!L47/0.709</f>
        <v>0.56657263751763054</v>
      </c>
      <c r="M46" s="116">
        <f>JOD!M47/0.709</f>
        <v>1.7136812411847675</v>
      </c>
      <c r="N46" s="116">
        <f>JOD!N47/0.709</f>
        <v>0.46163610719322995</v>
      </c>
      <c r="O46" s="116">
        <f>JOD!O47/0.709</f>
        <v>0.90141043723554304</v>
      </c>
      <c r="P46" s="116">
        <f>JOD!P47/0.709</f>
        <v>1.7440056417489422</v>
      </c>
      <c r="Q46" s="116">
        <f>JOD!Q47/0.709</f>
        <v>1.2499294781382231</v>
      </c>
      <c r="R46" s="116">
        <f>JOD!R47/0.709</f>
        <v>1.1791255289139633</v>
      </c>
      <c r="S46" s="116">
        <f>JOD!S47/0.709</f>
        <v>0.9984485190409027</v>
      </c>
      <c r="T46" s="116">
        <f>JOD!T47/0.709</f>
        <v>1.2619181946403386</v>
      </c>
      <c r="U46" s="116">
        <f>JOD!U47/0.709</f>
        <v>1.1119887165021156</v>
      </c>
      <c r="V46" s="116">
        <f>JOD!V47/0.709</f>
        <v>1.115373765867419</v>
      </c>
      <c r="W46" s="116">
        <f>JOD!W47/0.709</f>
        <v>1.1330042313117066</v>
      </c>
      <c r="X46" s="116">
        <f>JOD!X47/0.709</f>
        <v>1.1173483779971791</v>
      </c>
      <c r="Y46" s="132">
        <f>JOD!Y47/0.709</f>
        <v>1.0038081805359662</v>
      </c>
      <c r="Z46" s="132">
        <f>JOD!Z47/0.709</f>
        <v>0.11184767277856135</v>
      </c>
      <c r="AA46" s="134" t="s">
        <v>191</v>
      </c>
    </row>
    <row r="47" spans="1:27" ht="24.75">
      <c r="A47" s="100" t="s">
        <v>163</v>
      </c>
      <c r="B47" s="116">
        <f>JOD!B48/0.709</f>
        <v>3.0847672778561357</v>
      </c>
      <c r="C47" s="116">
        <f>JOD!C48/0.709</f>
        <v>3.2669957686882936</v>
      </c>
      <c r="D47" s="116">
        <f>JOD!D48/0.709</f>
        <v>3.3796897038081806</v>
      </c>
      <c r="E47" s="116">
        <f>JOD!E48/0.709</f>
        <v>3.963046544428773</v>
      </c>
      <c r="F47" s="116">
        <f>JOD!F48/0.709</f>
        <v>4.4858956276445703</v>
      </c>
      <c r="G47" s="116">
        <f>JOD!G48/0.709</f>
        <v>4.9913963328631876</v>
      </c>
      <c r="H47" s="116">
        <f>JOD!H48/0.709</f>
        <v>5.5179125528913966</v>
      </c>
      <c r="I47" s="116">
        <f>JOD!I48/0.709</f>
        <v>6.4689703808180541</v>
      </c>
      <c r="J47" s="116">
        <f>JOD!J48/0.709</f>
        <v>7.6613540197461214</v>
      </c>
      <c r="K47" s="116">
        <f>JOD!K48/0.709</f>
        <v>8.505641748942173</v>
      </c>
      <c r="L47" s="116">
        <f>JOD!L48/0.709</f>
        <v>8.0507757404795495</v>
      </c>
      <c r="M47" s="116">
        <f>JOD!M48/0.709</f>
        <v>9.5861777150916794</v>
      </c>
      <c r="N47" s="116">
        <f>JOD!N48/0.709</f>
        <v>9.7012693935119891</v>
      </c>
      <c r="O47" s="116">
        <f>JOD!O48/0.709</f>
        <v>9.9815232722143854</v>
      </c>
      <c r="P47" s="116">
        <f>JOD!P48/0.709</f>
        <v>11.073483779971793</v>
      </c>
      <c r="Q47" s="116">
        <f>JOD!Q48/0.709</f>
        <v>10.892383638928068</v>
      </c>
      <c r="R47" s="116">
        <f>JOD!R48/0.709</f>
        <v>11.210437235543019</v>
      </c>
      <c r="S47" s="116">
        <f>JOD!S48/0.709</f>
        <v>11.527785613540198</v>
      </c>
      <c r="T47" s="116">
        <f>JOD!T48/0.709</f>
        <v>12.083638928067701</v>
      </c>
      <c r="U47" s="116">
        <f>JOD!U48/0.709</f>
        <v>12.429760225669961</v>
      </c>
      <c r="V47" s="116">
        <f>JOD!V48/0.709</f>
        <v>12.991960507757405</v>
      </c>
      <c r="W47" s="116">
        <f>JOD!W48/0.709</f>
        <v>13.905218617771508</v>
      </c>
      <c r="X47" s="116">
        <f>JOD!X48/0.709</f>
        <v>14.762482369534556</v>
      </c>
      <c r="Y47" s="132">
        <f>JOD!Y48/0.709</f>
        <v>15.52031029619182</v>
      </c>
      <c r="Z47" s="132">
        <f>JOD!Z48/0.709</f>
        <v>10.283497884344147</v>
      </c>
      <c r="AA47" s="134" t="s">
        <v>192</v>
      </c>
    </row>
    <row r="48" spans="1:27" ht="24.75">
      <c r="A48" s="100" t="s">
        <v>162</v>
      </c>
      <c r="B48" s="116">
        <f>JOD!B49/0.709</f>
        <v>2.6111424541607899</v>
      </c>
      <c r="C48" s="116">
        <f>JOD!C49/0.709</f>
        <v>2.6974612129760227</v>
      </c>
      <c r="D48" s="116">
        <f>JOD!D49/0.709</f>
        <v>2.6796897038081808</v>
      </c>
      <c r="E48" s="116">
        <f>JOD!E49/0.709</f>
        <v>3.051763046544429</v>
      </c>
      <c r="F48" s="116">
        <f>JOD!F49/0.709</f>
        <v>3.3537376586741892</v>
      </c>
      <c r="G48" s="116">
        <f>JOD!G49/0.709</f>
        <v>4.1015514809590972</v>
      </c>
      <c r="H48" s="116">
        <f>JOD!H49/0.709</f>
        <v>4.3978843441466857</v>
      </c>
      <c r="I48" s="116">
        <f>JOD!I49/0.709</f>
        <v>5.2805359661495066</v>
      </c>
      <c r="J48" s="116">
        <f>JOD!J49/0.709</f>
        <v>6.3094499294781379</v>
      </c>
      <c r="K48" s="116">
        <f>JOD!K49/0.709</f>
        <v>6.4682651622002831</v>
      </c>
      <c r="L48" s="116">
        <f>JOD!L49/0.709</f>
        <v>6.6947813822284914</v>
      </c>
      <c r="M48" s="116">
        <f>JOD!M49/0.709</f>
        <v>8.0952045133991533</v>
      </c>
      <c r="N48" s="116">
        <f>JOD!N49/0.709</f>
        <v>8.7486600846262341</v>
      </c>
      <c r="O48" s="116">
        <f>JOD!O49/0.709</f>
        <v>8.5414668547249644</v>
      </c>
      <c r="P48" s="116">
        <f>JOD!P49/0.709</f>
        <v>9.4691114245416088</v>
      </c>
      <c r="Q48" s="116">
        <f>JOD!Q49/0.709</f>
        <v>9.3434414668547259</v>
      </c>
      <c r="R48" s="116">
        <f>JOD!R49/0.709</f>
        <v>9.7589562764456996</v>
      </c>
      <c r="S48" s="116">
        <f>JOD!S49/0.709</f>
        <v>10.03244005641749</v>
      </c>
      <c r="T48" s="116">
        <f>JOD!T49/0.709</f>
        <v>10.746967559943583</v>
      </c>
      <c r="U48" s="116">
        <f>JOD!U49/0.709</f>
        <v>11.138504936530325</v>
      </c>
      <c r="V48" s="116">
        <f>JOD!V49/0.709</f>
        <v>11.831452750352611</v>
      </c>
      <c r="W48" s="116">
        <f>JOD!W49/0.709</f>
        <v>12.299858956276449</v>
      </c>
      <c r="X48" s="116">
        <f>JOD!X49/0.709</f>
        <v>12.629478138222849</v>
      </c>
      <c r="Y48" s="132">
        <f>JOD!Y49/0.709</f>
        <v>13.577291960507759</v>
      </c>
      <c r="Z48" s="132">
        <f>JOD!Z49/0.709</f>
        <v>9.3815232722143875</v>
      </c>
      <c r="AA48" s="134" t="s">
        <v>193</v>
      </c>
    </row>
    <row r="49" spans="1:27" ht="24.75">
      <c r="A49" s="100" t="s">
        <v>161</v>
      </c>
      <c r="B49" s="116">
        <f>JOD!B50/0.709</f>
        <v>0.47362482369534559</v>
      </c>
      <c r="C49" s="116">
        <f>JOD!C50/0.709</f>
        <v>0.56953455571227085</v>
      </c>
      <c r="D49" s="116">
        <f>JOD!D50/0.709</f>
        <v>0.70000000000000007</v>
      </c>
      <c r="E49" s="116">
        <f>JOD!E50/0.709</f>
        <v>0.91128349788434415</v>
      </c>
      <c r="F49" s="116">
        <f>JOD!F50/0.709</f>
        <v>1.1321579689703809</v>
      </c>
      <c r="G49" s="116">
        <f>JOD!G50/0.709</f>
        <v>0.88984485190409035</v>
      </c>
      <c r="H49" s="116">
        <f>JOD!H50/0.709</f>
        <v>1.1200282087447109</v>
      </c>
      <c r="I49" s="116">
        <f>JOD!I50/0.709</f>
        <v>1.1884344146685473</v>
      </c>
      <c r="J49" s="116">
        <f>JOD!J50/0.709</f>
        <v>1.3519040902679831</v>
      </c>
      <c r="K49" s="116">
        <f>JOD!K50/0.709</f>
        <v>2.0373765867418898</v>
      </c>
      <c r="L49" s="116">
        <f>JOD!L50/0.709</f>
        <v>1.3559943582510579</v>
      </c>
      <c r="M49" s="116">
        <f>JOD!M50/0.709</f>
        <v>1.4909732016925246</v>
      </c>
      <c r="N49" s="116">
        <f>JOD!N50/0.709</f>
        <v>0.95260930888575468</v>
      </c>
      <c r="O49" s="116">
        <f>JOD!O50/0.709</f>
        <v>1.4400564174894217</v>
      </c>
      <c r="P49" s="116">
        <f>JOD!P50/0.709</f>
        <v>1.6043723554301834</v>
      </c>
      <c r="Q49" s="116">
        <f>JOD!Q50/0.709</f>
        <v>1.5489421720733429</v>
      </c>
      <c r="R49" s="116">
        <f>JOD!R50/0.709</f>
        <v>1.4514809590973201</v>
      </c>
      <c r="S49" s="116">
        <f>JOD!S50/0.709</f>
        <v>1.4953455571227081</v>
      </c>
      <c r="T49" s="116">
        <f>JOD!T50/0.709</f>
        <v>1.3366713681241187</v>
      </c>
      <c r="U49" s="116">
        <f>JOD!U50/0.709</f>
        <v>1.2912552891396334</v>
      </c>
      <c r="V49" s="116">
        <f>JOD!V50/0.709</f>
        <v>1.1605077574047955</v>
      </c>
      <c r="W49" s="116">
        <f>JOD!W50/0.709</f>
        <v>1.6053596614950636</v>
      </c>
      <c r="X49" s="116">
        <f>JOD!X50/0.709</f>
        <v>2.1330042313117068</v>
      </c>
      <c r="Y49" s="132">
        <f>JOD!Y50/0.709</f>
        <v>1.943018335684062</v>
      </c>
      <c r="Z49" s="132">
        <f>JOD!Z50/0.709</f>
        <v>0.90197461212976027</v>
      </c>
      <c r="AA49" s="134" t="s">
        <v>194</v>
      </c>
    </row>
    <row r="50" spans="1:27" ht="18.75" customHeight="1">
      <c r="A50" s="146" t="s">
        <v>16</v>
      </c>
      <c r="B50" s="197" t="s">
        <v>15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8"/>
    </row>
    <row r="51" spans="1:27" ht="24.75">
      <c r="A51" s="100" t="s">
        <v>160</v>
      </c>
      <c r="B51" s="116">
        <f>JOD!B52/0.709</f>
        <v>-0.28744710860366718</v>
      </c>
      <c r="C51" s="116">
        <f>JOD!C52/0.709</f>
        <v>-0.31636107193229901</v>
      </c>
      <c r="D51" s="116">
        <f>JOD!D52/0.709</f>
        <v>-0.31057827926657261</v>
      </c>
      <c r="E51" s="116">
        <f>JOD!E52/0.709</f>
        <v>-0.27757404795486601</v>
      </c>
      <c r="F51" s="116">
        <f>JOD!F52/0.709</f>
        <v>-0.31311706629055008</v>
      </c>
      <c r="G51" s="116">
        <f>JOD!G52/0.709</f>
        <v>-0.67249647390691114</v>
      </c>
      <c r="H51" s="116">
        <f>JOD!H52/0.709</f>
        <v>-0.62510578279266571</v>
      </c>
      <c r="I51" s="116">
        <f>JOD!I52/0.709</f>
        <v>-0.86741889985895626</v>
      </c>
      <c r="J51" s="116">
        <f>JOD!J52/0.709</f>
        <v>-0.47700987306064885</v>
      </c>
      <c r="K51" s="116">
        <f>JOD!K52/0.709</f>
        <v>-2.1286318758815232</v>
      </c>
      <c r="L51" s="116">
        <f>JOD!L52/0.709</f>
        <v>-1.4741889985895626</v>
      </c>
      <c r="M51" s="116">
        <f>JOD!M52/0.709</f>
        <v>-1.9502115655853325</v>
      </c>
      <c r="N51" s="116">
        <f>JOD!N52/0.709</f>
        <v>-2.5726375176304659</v>
      </c>
      <c r="O51" s="116">
        <f>JOD!O52/0.709</f>
        <v>-1.8589562764456971</v>
      </c>
      <c r="P51" s="116">
        <f>JOD!P52/0.709</f>
        <v>-0.82299012693935125</v>
      </c>
      <c r="Q51" s="116">
        <f>JOD!Q52/0.709</f>
        <v>-1.3055007052186183</v>
      </c>
      <c r="R51" s="116">
        <f>JOD!R52/0.709</f>
        <v>-1.2392101551480965</v>
      </c>
      <c r="S51" s="116">
        <f>JOD!S52/0.709</f>
        <v>-1.0548660084626236</v>
      </c>
      <c r="T51" s="116">
        <f>JOD!T52/0.709</f>
        <v>-1.0262341325811002</v>
      </c>
      <c r="U51" s="116">
        <f>JOD!U52/0.709</f>
        <v>-1.4928067700987306</v>
      </c>
      <c r="V51" s="116">
        <f>JOD!V52/0.709</f>
        <v>-3.0781382228490832</v>
      </c>
      <c r="W51" s="116">
        <f>JOD!W52/0.709</f>
        <v>-2.4409026798307476</v>
      </c>
      <c r="X51" s="116">
        <f>JOD!X52/0.709</f>
        <v>-2.189703808180536</v>
      </c>
      <c r="Y51" s="132">
        <f>JOD!Y52/0.709</f>
        <v>-2.6235543018335687</v>
      </c>
      <c r="Z51" s="132">
        <f>JOD!Z52/0.709</f>
        <v>-1.798589562764457</v>
      </c>
      <c r="AA51" s="134" t="s">
        <v>195</v>
      </c>
    </row>
    <row r="52" spans="1:27" ht="24.75">
      <c r="A52" s="100" t="s">
        <v>243</v>
      </c>
      <c r="B52" s="116">
        <f>JOD!B53</f>
        <v>-2</v>
      </c>
      <c r="C52" s="116">
        <f>JOD!C53</f>
        <v>-2.4</v>
      </c>
      <c r="D52" s="116">
        <f>JOD!D53</f>
        <v>-2.8</v>
      </c>
      <c r="E52" s="116">
        <f>JOD!E53</f>
        <v>-0.9</v>
      </c>
      <c r="F52" s="116">
        <f>JOD!F53</f>
        <v>-1.3</v>
      </c>
      <c r="G52" s="116">
        <f>JOD!G53</f>
        <v>-0.4</v>
      </c>
      <c r="H52" s="116">
        <f>JOD!H53</f>
        <v>-3.6</v>
      </c>
      <c r="I52" s="116">
        <f>JOD!I53</f>
        <v>-4.5999999999999996</v>
      </c>
      <c r="J52" s="116">
        <f>JOD!J53</f>
        <v>-2.1</v>
      </c>
      <c r="K52" s="116">
        <f>JOD!K53</f>
        <v>-8.6999999999999993</v>
      </c>
      <c r="L52" s="116">
        <f>JOD!L53</f>
        <v>-5.4</v>
      </c>
      <c r="M52" s="116">
        <f>JOD!M53</f>
        <v>-6.6</v>
      </c>
      <c r="N52" s="116">
        <f>JOD!N53</f>
        <v>-8.1</v>
      </c>
      <c r="O52" s="116">
        <f>JOD!O53</f>
        <v>-5.4</v>
      </c>
      <c r="P52" s="116">
        <f>JOD!P53</f>
        <v>-2.2000000000000002</v>
      </c>
      <c r="Q52" s="116">
        <f>JOD!Q53</f>
        <v>-3.4</v>
      </c>
      <c r="R52" s="116">
        <f>JOD!R53</f>
        <v>-3.1</v>
      </c>
      <c r="S52" s="116">
        <f>JOD!S53</f>
        <v>-2.5</v>
      </c>
      <c r="T52" s="116">
        <f>JOD!T53</f>
        <v>-2.4</v>
      </c>
      <c r="U52" s="116">
        <f>JOD!U53</f>
        <v>-3.3</v>
      </c>
      <c r="V52" s="116">
        <f>JOD!V53</f>
        <v>-7</v>
      </c>
      <c r="W52" s="116">
        <f>JOD!W53</f>
        <v>-5.3</v>
      </c>
      <c r="X52" s="116">
        <f>JOD!X53</f>
        <v>-4.5</v>
      </c>
      <c r="Y52" s="116">
        <f>JOD!Y53</f>
        <v>-5.0999999999999996</v>
      </c>
      <c r="Z52" s="116">
        <f>JOD!Z53</f>
        <v>-5.3</v>
      </c>
      <c r="AA52" s="134" t="s">
        <v>109</v>
      </c>
    </row>
    <row r="53" spans="1:27" ht="24.75">
      <c r="A53" s="100" t="s">
        <v>159</v>
      </c>
      <c r="B53" s="116">
        <f>JOD!B54/0.709</f>
        <v>-0.83921015514809594</v>
      </c>
      <c r="C53" s="116">
        <f>JOD!C54/0.709</f>
        <v>-0.92764456981664334</v>
      </c>
      <c r="D53" s="116">
        <f>JOD!D54/0.709</f>
        <v>-1.0043723554301835</v>
      </c>
      <c r="E53" s="116">
        <f>JOD!E54/0.709</f>
        <v>-1.5997179125528915</v>
      </c>
      <c r="F53" s="116">
        <f>JOD!F54/0.709</f>
        <v>-1.4574047954866007</v>
      </c>
      <c r="G53" s="116">
        <f>JOD!G54/0.709</f>
        <v>-1.3781382228490833</v>
      </c>
      <c r="H53" s="116">
        <f>JOD!H54/0.709</f>
        <v>-1.0547249647390691</v>
      </c>
      <c r="I53" s="116">
        <f>JOD!I54/0.709</f>
        <v>-1.3517630465444288</v>
      </c>
      <c r="J53" s="116">
        <f>JOD!J54/0.709</f>
        <v>-1.4901269393511989</v>
      </c>
      <c r="K53" s="116">
        <f>JOD!K54/0.709</f>
        <v>-2.5990126939351201</v>
      </c>
      <c r="L53" s="116">
        <f>JOD!L54/0.709</f>
        <v>-2.040761636107193</v>
      </c>
      <c r="M53" s="116">
        <f>JOD!M54/0.709</f>
        <v>-3.6638928067700998</v>
      </c>
      <c r="N53" s="116">
        <f>JOD!N54/0.709</f>
        <v>-3.0342736248236957</v>
      </c>
      <c r="O53" s="116">
        <f>JOD!O54/0.709</f>
        <v>-2.7603667136812406</v>
      </c>
      <c r="P53" s="116">
        <f>JOD!P54/0.709</f>
        <v>-2.5669957686882934</v>
      </c>
      <c r="Q53" s="116">
        <f>JOD!Q54/0.709</f>
        <v>-2.5558533145275035</v>
      </c>
      <c r="R53" s="116">
        <f>JOD!R54/0.709</f>
        <v>-2.4183356840620598</v>
      </c>
      <c r="S53" s="116">
        <f>JOD!S54/0.709</f>
        <v>-2.0534555712270808</v>
      </c>
      <c r="T53" s="116">
        <f>JOD!T54/0.709</f>
        <v>-2.2881523272214386</v>
      </c>
      <c r="U53" s="116">
        <f>JOD!U54/0.709</f>
        <v>-2.6047954866008465</v>
      </c>
      <c r="V53" s="116">
        <f>JOD!V54/0.709</f>
        <v>-4.1936530324400563</v>
      </c>
      <c r="W53" s="116">
        <f>JOD!W54/0.709</f>
        <v>-3.5739069111424544</v>
      </c>
      <c r="X53" s="116">
        <f>JOD!X54/0.709</f>
        <v>-3.3070521861777151</v>
      </c>
      <c r="Y53" s="132">
        <f>JOD!Y54/0.709</f>
        <v>-3.6273624823695347</v>
      </c>
      <c r="Z53" s="132">
        <f>JOD!Z54/0.709</f>
        <v>-1.9104372355430186</v>
      </c>
      <c r="AA53" s="134" t="s">
        <v>196</v>
      </c>
    </row>
    <row r="54" spans="1:27" ht="24.75">
      <c r="A54" s="100" t="s">
        <v>244</v>
      </c>
      <c r="B54" s="116">
        <f>JOD!B55</f>
        <v>-6</v>
      </c>
      <c r="C54" s="116">
        <f>JOD!C55</f>
        <v>-6.3</v>
      </c>
      <c r="D54" s="116">
        <f>JOD!D55</f>
        <v>-6.9</v>
      </c>
      <c r="E54" s="116">
        <f>JOD!E55</f>
        <v>-10.6</v>
      </c>
      <c r="F54" s="116">
        <f>JOD!F55</f>
        <v>-9.6</v>
      </c>
      <c r="G54" s="116">
        <f>JOD!G55</f>
        <v>-6.1</v>
      </c>
      <c r="H54" s="116">
        <f>JOD!H55</f>
        <v>-6.5</v>
      </c>
      <c r="I54" s="116">
        <f>JOD!I55</f>
        <v>-7.5</v>
      </c>
      <c r="J54" s="116">
        <f>JOD!J55</f>
        <v>-6.6</v>
      </c>
      <c r="K54" s="116">
        <f>JOD!K55</f>
        <v>-10.6</v>
      </c>
      <c r="L54" s="116">
        <f>JOD!L55</f>
        <v>-7.5</v>
      </c>
      <c r="M54" s="116">
        <f>JOD!M55</f>
        <v>-12.4</v>
      </c>
      <c r="N54" s="116">
        <f>JOD!N55</f>
        <v>-9.6</v>
      </c>
      <c r="O54" s="116">
        <f>JOD!O55</f>
        <v>-8</v>
      </c>
      <c r="P54" s="116">
        <f>JOD!P55</f>
        <v>-7</v>
      </c>
      <c r="Q54" s="116">
        <f>JOD!Q55</f>
        <v>-6.6</v>
      </c>
      <c r="R54" s="116">
        <f>JOD!R55</f>
        <v>-6.1</v>
      </c>
      <c r="S54" s="116">
        <f>JOD!S55</f>
        <v>-4.9000000000000004</v>
      </c>
      <c r="T54" s="116">
        <f>JOD!T55</f>
        <v>-5.3</v>
      </c>
      <c r="U54" s="116">
        <f>JOD!U55</f>
        <v>-5.8</v>
      </c>
      <c r="V54" s="116">
        <f>JOD!V55</f>
        <v>-9.6</v>
      </c>
      <c r="W54" s="116">
        <f>JOD!W55</f>
        <v>-7.7</v>
      </c>
      <c r="X54" s="116">
        <f>JOD!X55</f>
        <v>-6.8</v>
      </c>
      <c r="Y54" s="116">
        <f>JOD!Y55</f>
        <v>-7.1</v>
      </c>
      <c r="Z54" s="116">
        <f>JOD!Z55</f>
        <v>-5.6</v>
      </c>
      <c r="AA54" s="147" t="s">
        <v>142</v>
      </c>
    </row>
    <row r="55" spans="1:27" ht="18.75" customHeight="1">
      <c r="A55" s="148" t="s">
        <v>19</v>
      </c>
      <c r="B55" s="197" t="s">
        <v>17</v>
      </c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8"/>
    </row>
    <row r="56" spans="1:27" ht="24.75">
      <c r="A56" s="100" t="s">
        <v>158</v>
      </c>
      <c r="B56" s="116">
        <f>JOD!B57/0.709</f>
        <v>8.885754583921015</v>
      </c>
      <c r="C56" s="116">
        <f>JOD!C57/0.709</f>
        <v>9.0267983074753175</v>
      </c>
      <c r="D56" s="116">
        <f>JOD!D57/0.709</f>
        <v>9.873060648801129</v>
      </c>
      <c r="E56" s="116">
        <f>JOD!E57/0.709</f>
        <v>10.155148095909732</v>
      </c>
      <c r="F56" s="116">
        <f>JOD!F57/0.709</f>
        <v>10.437235543018337</v>
      </c>
      <c r="G56" s="116">
        <f>JOD!G57/0.709</f>
        <v>10.578279266572638</v>
      </c>
      <c r="H56" s="116">
        <f>JOD!H57/0.709</f>
        <v>11.424541607898449</v>
      </c>
      <c r="I56" s="116">
        <f>JOD!I57/0.709</f>
        <v>12.552891396332864</v>
      </c>
      <c r="J56" s="116">
        <f>JOD!J57/0.709</f>
        <v>13.249929478138226</v>
      </c>
      <c r="K56" s="116">
        <f>JOD!K57/0.709</f>
        <v>15.451339915373767</v>
      </c>
      <c r="L56" s="116">
        <f>JOD!L57/0.709</f>
        <v>17.758533145275035</v>
      </c>
      <c r="M56" s="116">
        <f>JOD!M57/0.709</f>
        <v>20.427080394922427</v>
      </c>
      <c r="N56" s="116">
        <f>JOD!N57/0.709</f>
        <v>24.838363892806775</v>
      </c>
      <c r="O56" s="116">
        <f>JOD!O57/0.709</f>
        <v>29.159379407616363</v>
      </c>
      <c r="P56" s="116">
        <f>JOD!P57/0.709</f>
        <v>31.948660084626233</v>
      </c>
      <c r="Q56" s="116">
        <f>JOD!Q57/0.709</f>
        <v>35.087165021156558</v>
      </c>
      <c r="R56" s="116">
        <f>JOD!R57/0.709</f>
        <v>36.802115655853321</v>
      </c>
      <c r="S56" s="116">
        <f>JOD!S57/0.709</f>
        <v>38.461636107193236</v>
      </c>
      <c r="T56" s="116">
        <f>JOD!T57/0.709</f>
        <v>39.926939351198875</v>
      </c>
      <c r="U56" s="116">
        <f>JOD!U57/0.709</f>
        <v>42.420592383638933</v>
      </c>
      <c r="V56" s="116">
        <f>JOD!V57/0.709</f>
        <v>46.589562764456979</v>
      </c>
      <c r="W56" s="116">
        <f>JOD!W57/0.709</f>
        <v>50.446685472496476</v>
      </c>
      <c r="X56" s="116">
        <f>JOD!X57/0.709</f>
        <v>54.28801128349788</v>
      </c>
      <c r="Y56" s="116">
        <f>JOD!Y57/0.709</f>
        <v>58.084203102961922</v>
      </c>
      <c r="Z56" s="116">
        <f>JOD!Z57/0.709</f>
        <v>61.134696755994355</v>
      </c>
      <c r="AA56" s="134" t="s">
        <v>197</v>
      </c>
    </row>
    <row r="57" spans="1:27" ht="24.75">
      <c r="A57" s="100" t="s">
        <v>130</v>
      </c>
      <c r="B57" s="116">
        <v>105</v>
      </c>
      <c r="C57" s="116">
        <v>100</v>
      </c>
      <c r="D57" s="116">
        <v>103</v>
      </c>
      <c r="E57" s="116">
        <v>100</v>
      </c>
      <c r="F57" s="116">
        <v>92</v>
      </c>
      <c r="G57" s="116">
        <v>84</v>
      </c>
      <c r="H57" s="116">
        <v>76</v>
      </c>
      <c r="I57" s="116">
        <v>74</v>
      </c>
      <c r="J57" s="116">
        <v>58.4</v>
      </c>
      <c r="K57" s="116">
        <v>62.9</v>
      </c>
      <c r="L57" s="116">
        <v>65.400000000000006</v>
      </c>
      <c r="M57" s="116">
        <v>69.099999999999994</v>
      </c>
      <c r="N57" s="116">
        <v>78.400000000000006</v>
      </c>
      <c r="O57" s="116">
        <v>84.5</v>
      </c>
      <c r="P57" s="116">
        <v>86.6</v>
      </c>
      <c r="Q57" s="116">
        <v>90.8</v>
      </c>
      <c r="R57" s="116">
        <v>92.1</v>
      </c>
      <c r="S57" s="116">
        <v>92.3</v>
      </c>
      <c r="T57" s="116">
        <v>91.9</v>
      </c>
      <c r="U57" s="116">
        <v>95.2</v>
      </c>
      <c r="V57" s="116">
        <v>106.5</v>
      </c>
      <c r="W57" s="116">
        <v>108.8</v>
      </c>
      <c r="X57" s="116">
        <v>111.2</v>
      </c>
      <c r="Y57" s="116">
        <f>JOD!Y58</f>
        <v>113.8</v>
      </c>
      <c r="Z57" s="116">
        <f>JOD!Z58</f>
        <v>116.2</v>
      </c>
      <c r="AA57" s="134" t="s">
        <v>112</v>
      </c>
    </row>
    <row r="58" spans="1:27" ht="24.75">
      <c r="A58" s="100" t="s">
        <v>91</v>
      </c>
      <c r="B58" s="116">
        <v>-4</v>
      </c>
      <c r="C58" s="116">
        <v>1</v>
      </c>
      <c r="D58" s="116">
        <v>10</v>
      </c>
      <c r="E58" s="116">
        <v>3</v>
      </c>
      <c r="F58" s="116">
        <v>3</v>
      </c>
      <c r="G58" s="116">
        <v>1</v>
      </c>
      <c r="H58" s="116">
        <v>8</v>
      </c>
      <c r="I58" s="116">
        <v>10</v>
      </c>
      <c r="J58" s="116">
        <v>5</v>
      </c>
      <c r="K58" s="116">
        <v>16.600000000000001</v>
      </c>
      <c r="L58" s="116">
        <v>14.9</v>
      </c>
      <c r="M58" s="116">
        <v>15</v>
      </c>
      <c r="N58" s="116">
        <v>21.6</v>
      </c>
      <c r="O58" s="116">
        <v>17.399999999999999</v>
      </c>
      <c r="P58" s="116">
        <v>9.6</v>
      </c>
      <c r="Q58" s="116">
        <v>9.8000000000000007</v>
      </c>
      <c r="R58" s="116">
        <v>4.9000000000000004</v>
      </c>
      <c r="S58" s="116">
        <v>4.5</v>
      </c>
      <c r="T58" s="116">
        <v>3.8</v>
      </c>
      <c r="U58" s="116">
        <v>6.2</v>
      </c>
      <c r="V58" s="116">
        <v>9.8000000000000007</v>
      </c>
      <c r="W58" s="116">
        <v>8.3000000000000007</v>
      </c>
      <c r="X58" s="116">
        <v>7.6</v>
      </c>
      <c r="Y58" s="116">
        <f>JOD!Y59</f>
        <v>7</v>
      </c>
      <c r="Z58" s="116">
        <f>JOD!Z59</f>
        <v>5.3</v>
      </c>
      <c r="AA58" s="134" t="s">
        <v>55</v>
      </c>
    </row>
    <row r="59" spans="1:27" ht="24.75">
      <c r="A59" s="100" t="s">
        <v>157</v>
      </c>
      <c r="B59" s="116">
        <f>JOD!B60/0.709</f>
        <v>1.692524682651622</v>
      </c>
      <c r="C59" s="116">
        <f>JOD!C60/0.709</f>
        <v>1.9746121297602257</v>
      </c>
      <c r="D59" s="116">
        <f>JOD!D60/0.709</f>
        <v>2.3977433004231314</v>
      </c>
      <c r="E59" s="116">
        <f>JOD!E60/0.709</f>
        <v>2.5387870239774331</v>
      </c>
      <c r="F59" s="116">
        <f>JOD!F60/0.709</f>
        <v>2.9619181946403388</v>
      </c>
      <c r="G59" s="116">
        <f>JOD!G60/0.709</f>
        <v>3.5260930888575461</v>
      </c>
      <c r="H59" s="116">
        <f>JOD!H60/0.709</f>
        <v>4.2313117066290555</v>
      </c>
      <c r="I59" s="116">
        <f>JOD!I60/0.709</f>
        <v>5.2186177715091686</v>
      </c>
      <c r="J59" s="116">
        <f>JOD!J60/0.709</f>
        <v>8.1156558533145269</v>
      </c>
      <c r="K59" s="116">
        <f>JOD!K60/0.709</f>
        <v>9.9943582510578288</v>
      </c>
      <c r="L59" s="116">
        <f>JOD!L60/0.709</f>
        <v>11.255289139633287</v>
      </c>
      <c r="M59" s="116">
        <f>JOD!M60/0.709</f>
        <v>14.098730606488013</v>
      </c>
      <c r="N59" s="116">
        <f>JOD!N60/0.709</f>
        <v>17.881523272214388</v>
      </c>
      <c r="O59" s="116">
        <f>JOD!O60/0.709</f>
        <v>18.955571227080398</v>
      </c>
      <c r="P59" s="116">
        <f>JOD!P60/0.709</f>
        <v>20.622708039492242</v>
      </c>
      <c r="Q59" s="116">
        <f>JOD!Q60/0.709</f>
        <v>21.842454160789845</v>
      </c>
      <c r="R59" s="116">
        <f>JOD!R60/0.709</f>
        <v>22.276022566995771</v>
      </c>
      <c r="S59" s="116">
        <f>JOD!S60/0.709</f>
        <v>21.723695345557125</v>
      </c>
      <c r="T59" s="116">
        <f>JOD!T60/0.709</f>
        <v>22.87827926657264</v>
      </c>
      <c r="U59" s="116">
        <f>JOD!U60/0.709</f>
        <v>25.018335684062059</v>
      </c>
      <c r="V59" s="116">
        <f>JOD!V60/0.709</f>
        <v>26.704795486600851</v>
      </c>
      <c r="W59" s="116">
        <f>JOD!W60/0.709</f>
        <v>28.574753173483781</v>
      </c>
      <c r="X59" s="116">
        <f>JOD!X60/0.709</f>
        <v>30.436107193229905</v>
      </c>
      <c r="Y59" s="116">
        <f>JOD!Y60/0.709</f>
        <v>31.720592383638927</v>
      </c>
      <c r="Z59" s="116">
        <f>JOD!Z60/0.709</f>
        <v>33.583356840620596</v>
      </c>
      <c r="AA59" s="134" t="s">
        <v>246</v>
      </c>
    </row>
    <row r="60" spans="1:27" ht="24.75">
      <c r="A60" s="100" t="s">
        <v>156</v>
      </c>
      <c r="B60" s="116">
        <f>JOD!B61/0.709</f>
        <v>7.0521861777150923</v>
      </c>
      <c r="C60" s="116">
        <f>JOD!C61/0.709</f>
        <v>7.0521861777150923</v>
      </c>
      <c r="D60" s="116">
        <f>JOD!D61/0.709</f>
        <v>7.6163610719322996</v>
      </c>
      <c r="E60" s="116">
        <f>JOD!E61/0.709</f>
        <v>7.6163610719322996</v>
      </c>
      <c r="F60" s="116">
        <f>JOD!F61/0.709</f>
        <v>7.4753173483779971</v>
      </c>
      <c r="G60" s="116">
        <f>JOD!G61/0.709</f>
        <v>7.193229901269393</v>
      </c>
      <c r="H60" s="116">
        <f>JOD!H61/0.709</f>
        <v>7.3342736248236964</v>
      </c>
      <c r="I60" s="116">
        <f>JOD!I61/0.709</f>
        <v>7.4753173483779971</v>
      </c>
      <c r="J60" s="116">
        <f>JOD!J61/0.709</f>
        <v>5.1342736248236953</v>
      </c>
      <c r="K60" s="116">
        <f>JOD!K61/0.709</f>
        <v>5.4569816643159381</v>
      </c>
      <c r="L60" s="116">
        <f>JOD!L61/0.709</f>
        <v>6.5032440056417498</v>
      </c>
      <c r="M60" s="116">
        <f>JOD!M61/0.709</f>
        <v>6.3283497884344158</v>
      </c>
      <c r="N60" s="116">
        <f>JOD!N61/0.709</f>
        <v>6.9568406205923834</v>
      </c>
      <c r="O60" s="116">
        <f>JOD!O61/0.709</f>
        <v>10.203808180535967</v>
      </c>
      <c r="P60" s="116">
        <f>JOD!P61/0.709</f>
        <v>11.325952045133993</v>
      </c>
      <c r="Q60" s="116">
        <f>JOD!Q61/0.709</f>
        <v>13.244710860366714</v>
      </c>
      <c r="R60" s="116">
        <f>JOD!R61/0.709</f>
        <v>14.526093088857547</v>
      </c>
      <c r="S60" s="116">
        <f>JOD!S61/0.709</f>
        <v>16.737940761636107</v>
      </c>
      <c r="T60" s="116">
        <f>JOD!T61/0.709</f>
        <v>17.048660084626235</v>
      </c>
      <c r="U60" s="116">
        <f>JOD!U61/0.709</f>
        <v>17.402256699576871</v>
      </c>
      <c r="V60" s="116">
        <f>JOD!V61/0.709</f>
        <v>19.884767277856138</v>
      </c>
      <c r="W60" s="116">
        <f>JOD!W61/0.709</f>
        <v>21.871932299012695</v>
      </c>
      <c r="X60" s="116">
        <f>JOD!X61/0.709</f>
        <v>23.851904090267986</v>
      </c>
      <c r="Y60" s="116">
        <f>JOD!Y61/0.709</f>
        <v>26.363610719322992</v>
      </c>
      <c r="Z60" s="116">
        <f>JOD!Z61/0.709</f>
        <v>27.551198871650211</v>
      </c>
      <c r="AA60" s="134" t="s">
        <v>198</v>
      </c>
    </row>
    <row r="61" spans="1:27" ht="24.75">
      <c r="A61" s="100" t="s">
        <v>131</v>
      </c>
      <c r="B61" s="116">
        <v>84</v>
      </c>
      <c r="C61" s="116">
        <v>78</v>
      </c>
      <c r="D61" s="116">
        <v>79</v>
      </c>
      <c r="E61" s="116">
        <v>75</v>
      </c>
      <c r="F61" s="116">
        <v>66</v>
      </c>
      <c r="G61" s="116">
        <v>57</v>
      </c>
      <c r="H61" s="116">
        <v>49</v>
      </c>
      <c r="I61" s="116">
        <v>43</v>
      </c>
      <c r="J61" s="116">
        <v>22.6</v>
      </c>
      <c r="K61" s="116">
        <v>22.2</v>
      </c>
      <c r="L61" s="116">
        <v>23.9</v>
      </c>
      <c r="M61" s="116">
        <v>21.4</v>
      </c>
      <c r="N61" s="116">
        <v>22</v>
      </c>
      <c r="O61" s="116">
        <v>29.6</v>
      </c>
      <c r="P61" s="116">
        <v>30.7</v>
      </c>
      <c r="Q61" s="116">
        <v>34.299999999999997</v>
      </c>
      <c r="R61" s="116">
        <v>36.4</v>
      </c>
      <c r="S61" s="116">
        <v>40.200000000000003</v>
      </c>
      <c r="T61" s="116">
        <v>39.299999999999997</v>
      </c>
      <c r="U61" s="116">
        <v>39</v>
      </c>
      <c r="V61" s="116">
        <v>45.4</v>
      </c>
      <c r="W61" s="116">
        <v>47.2</v>
      </c>
      <c r="X61" s="116">
        <v>48.8</v>
      </c>
      <c r="Y61" s="116">
        <f>JOD!Y62</f>
        <v>51.7</v>
      </c>
      <c r="Z61" s="116">
        <f>JOD!Z62</f>
        <v>52.3</v>
      </c>
      <c r="AA61" s="134" t="s">
        <v>113</v>
      </c>
    </row>
    <row r="62" spans="1:27" ht="24.75">
      <c r="A62" s="100" t="s">
        <v>155</v>
      </c>
      <c r="B62" s="132" t="s">
        <v>35</v>
      </c>
      <c r="C62" s="132" t="s">
        <v>35</v>
      </c>
      <c r="D62" s="132" t="s">
        <v>35</v>
      </c>
      <c r="E62" s="132" t="s">
        <v>35</v>
      </c>
      <c r="F62" s="132" t="s">
        <v>35</v>
      </c>
      <c r="G62" s="132" t="s">
        <v>35</v>
      </c>
      <c r="H62" s="132" t="s">
        <v>35</v>
      </c>
      <c r="I62" s="132" t="s">
        <v>35</v>
      </c>
      <c r="J62" s="132" t="s">
        <v>35</v>
      </c>
      <c r="K62" s="132" t="s">
        <v>35</v>
      </c>
      <c r="L62" s="132" t="s">
        <v>35</v>
      </c>
      <c r="M62" s="132" t="s">
        <v>35</v>
      </c>
      <c r="N62" s="132" t="s">
        <v>35</v>
      </c>
      <c r="O62" s="132" t="s">
        <v>35</v>
      </c>
      <c r="P62" s="132" t="s">
        <v>35</v>
      </c>
      <c r="Q62" s="132" t="s">
        <v>35</v>
      </c>
      <c r="R62" s="116">
        <f>JOD!R63/0.709</f>
        <v>30.946403385049365</v>
      </c>
      <c r="S62" s="116">
        <f>JOD!S63/0.709</f>
        <v>31.532440056417492</v>
      </c>
      <c r="T62" s="116">
        <f>JOD!T63/0.709</f>
        <v>32.275458392101548</v>
      </c>
      <c r="U62" s="116">
        <f>JOD!U63/0.709</f>
        <v>33.791960507757409</v>
      </c>
      <c r="V62" s="116">
        <f>JOD!V63/0.709</f>
        <v>37.375599435825102</v>
      </c>
      <c r="W62" s="116">
        <f>JOD!W63/0.709</f>
        <v>40.568547249647388</v>
      </c>
      <c r="X62" s="116">
        <f>JOD!X63/0.709</f>
        <v>43.254724964739069</v>
      </c>
      <c r="Y62" s="116">
        <f>JOD!Y63/0.709</f>
        <v>45.542031029619181</v>
      </c>
      <c r="Z62" s="116">
        <f>JOD!Z63/0.709</f>
        <v>47.684485190409035</v>
      </c>
      <c r="AA62" s="134" t="s">
        <v>199</v>
      </c>
    </row>
    <row r="63" spans="1:27" ht="24.75">
      <c r="A63" s="100" t="s">
        <v>132</v>
      </c>
      <c r="B63" s="132" t="s">
        <v>20</v>
      </c>
      <c r="C63" s="132" t="s">
        <v>20</v>
      </c>
      <c r="D63" s="132" t="s">
        <v>20</v>
      </c>
      <c r="E63" s="132" t="s">
        <v>20</v>
      </c>
      <c r="F63" s="132" t="s">
        <v>20</v>
      </c>
      <c r="G63" s="132" t="s">
        <v>20</v>
      </c>
      <c r="H63" s="132" t="s">
        <v>20</v>
      </c>
      <c r="I63" s="132" t="s">
        <v>20</v>
      </c>
      <c r="J63" s="132" t="s">
        <v>20</v>
      </c>
      <c r="K63" s="132" t="s">
        <v>20</v>
      </c>
      <c r="L63" s="132" t="s">
        <v>20</v>
      </c>
      <c r="M63" s="132" t="s">
        <v>20</v>
      </c>
      <c r="N63" s="132" t="s">
        <v>20</v>
      </c>
      <c r="O63" s="132" t="s">
        <v>20</v>
      </c>
      <c r="P63" s="132" t="s">
        <v>20</v>
      </c>
      <c r="Q63" s="132" t="s">
        <v>20</v>
      </c>
      <c r="R63" s="116">
        <v>77.5</v>
      </c>
      <c r="S63" s="116">
        <v>75.7</v>
      </c>
      <c r="T63" s="116">
        <v>74.3</v>
      </c>
      <c r="U63" s="116">
        <v>75.8</v>
      </c>
      <c r="V63" s="116">
        <v>85.4</v>
      </c>
      <c r="W63" s="116">
        <v>87.5</v>
      </c>
      <c r="X63" s="116">
        <v>88.6</v>
      </c>
      <c r="Y63" s="116">
        <f>JOD!Y64</f>
        <v>89.2</v>
      </c>
      <c r="Z63" s="116">
        <f>JOD!Z64</f>
        <v>90.6</v>
      </c>
      <c r="AA63" s="134" t="s">
        <v>115</v>
      </c>
    </row>
    <row r="64" spans="1:27" ht="24.75">
      <c r="A64" s="100" t="s">
        <v>154</v>
      </c>
      <c r="B64" s="132" t="s">
        <v>35</v>
      </c>
      <c r="C64" s="132" t="s">
        <v>35</v>
      </c>
      <c r="D64" s="132" t="s">
        <v>35</v>
      </c>
      <c r="E64" s="132" t="s">
        <v>35</v>
      </c>
      <c r="F64" s="132" t="s">
        <v>35</v>
      </c>
      <c r="G64" s="132" t="s">
        <v>35</v>
      </c>
      <c r="H64" s="132" t="s">
        <v>35</v>
      </c>
      <c r="I64" s="132" t="s">
        <v>35</v>
      </c>
      <c r="J64" s="132" t="s">
        <v>35</v>
      </c>
      <c r="K64" s="132" t="s">
        <v>35</v>
      </c>
      <c r="L64" s="132" t="s">
        <v>35</v>
      </c>
      <c r="M64" s="132" t="s">
        <v>35</v>
      </c>
      <c r="N64" s="132" t="s">
        <v>35</v>
      </c>
      <c r="O64" s="132" t="s">
        <v>35</v>
      </c>
      <c r="P64" s="132" t="s">
        <v>35</v>
      </c>
      <c r="Q64" s="132" t="s">
        <v>35</v>
      </c>
      <c r="R64" s="116">
        <f>JOD!R65/0.709</f>
        <v>16.406911142454163</v>
      </c>
      <c r="S64" s="116">
        <f>JOD!S65/0.709</f>
        <v>14.786177715091679</v>
      </c>
      <c r="T64" s="116">
        <f>JOD!T65/0.709</f>
        <v>15.22200282087447</v>
      </c>
      <c r="U64" s="116">
        <f>JOD!U65/0.709</f>
        <v>16.908603667136813</v>
      </c>
      <c r="V64" s="116">
        <f>JOD!V65/0.709</f>
        <v>18.031029619181947</v>
      </c>
      <c r="W64" s="116">
        <f>JOD!W65/0.709</f>
        <v>19.218053596614951</v>
      </c>
      <c r="X64" s="116">
        <f>JOD!X65/0.709</f>
        <v>19.998166431593795</v>
      </c>
      <c r="Y64" s="116">
        <f>JOD!Y65/0.709</f>
        <v>19.86093088857546</v>
      </c>
      <c r="Z64" s="116">
        <f>JOD!Z65/0.709</f>
        <v>20.820733427362484</v>
      </c>
      <c r="AA64" s="134" t="s">
        <v>200</v>
      </c>
    </row>
    <row r="65" spans="1:27" ht="24.75">
      <c r="A65" s="100" t="s">
        <v>134</v>
      </c>
      <c r="B65" s="132" t="s">
        <v>20</v>
      </c>
      <c r="C65" s="132" t="s">
        <v>20</v>
      </c>
      <c r="D65" s="132" t="s">
        <v>20</v>
      </c>
      <c r="E65" s="132" t="s">
        <v>20</v>
      </c>
      <c r="F65" s="132" t="s">
        <v>20</v>
      </c>
      <c r="G65" s="132" t="s">
        <v>20</v>
      </c>
      <c r="H65" s="132" t="s">
        <v>20</v>
      </c>
      <c r="I65" s="132" t="s">
        <v>20</v>
      </c>
      <c r="J65" s="132" t="s">
        <v>20</v>
      </c>
      <c r="K65" s="132" t="s">
        <v>20</v>
      </c>
      <c r="L65" s="132" t="s">
        <v>20</v>
      </c>
      <c r="M65" s="132" t="s">
        <v>20</v>
      </c>
      <c r="N65" s="132" t="s">
        <v>20</v>
      </c>
      <c r="O65" s="132" t="s">
        <v>20</v>
      </c>
      <c r="P65" s="132" t="s">
        <v>20</v>
      </c>
      <c r="Q65" s="132" t="s">
        <v>20</v>
      </c>
      <c r="R65" s="116">
        <v>41.1</v>
      </c>
      <c r="S65" s="116">
        <v>35.5</v>
      </c>
      <c r="T65" s="116">
        <v>35</v>
      </c>
      <c r="U65" s="116">
        <v>37.9</v>
      </c>
      <c r="V65" s="116">
        <v>41.2</v>
      </c>
      <c r="W65" s="116">
        <v>41.5</v>
      </c>
      <c r="X65" s="116">
        <v>41</v>
      </c>
      <c r="Y65" s="116">
        <f>JOD!Y66</f>
        <v>38.9</v>
      </c>
      <c r="Z65" s="116">
        <f>JOD!Z66</f>
        <v>39.6</v>
      </c>
      <c r="AA65" s="134" t="s">
        <v>116</v>
      </c>
    </row>
    <row r="66" spans="1:27" ht="24.75">
      <c r="A66" s="100" t="s">
        <v>153</v>
      </c>
      <c r="B66" s="132" t="s">
        <v>35</v>
      </c>
      <c r="C66" s="132" t="s">
        <v>35</v>
      </c>
      <c r="D66" s="132" t="s">
        <v>35</v>
      </c>
      <c r="E66" s="132" t="s">
        <v>35</v>
      </c>
      <c r="F66" s="132" t="s">
        <v>35</v>
      </c>
      <c r="G66" s="132" t="s">
        <v>35</v>
      </c>
      <c r="H66" s="132" t="s">
        <v>35</v>
      </c>
      <c r="I66" s="132" t="s">
        <v>35</v>
      </c>
      <c r="J66" s="132" t="s">
        <v>35</v>
      </c>
      <c r="K66" s="132" t="s">
        <v>35</v>
      </c>
      <c r="L66" s="132" t="s">
        <v>35</v>
      </c>
      <c r="M66" s="132" t="s">
        <v>35</v>
      </c>
      <c r="N66" s="132" t="s">
        <v>35</v>
      </c>
      <c r="O66" s="132" t="s">
        <v>35</v>
      </c>
      <c r="P66" s="132" t="s">
        <v>35</v>
      </c>
      <c r="Q66" s="132" t="s">
        <v>35</v>
      </c>
      <c r="R66" s="116">
        <f>JOD!R67/0.709</f>
        <v>14.464033850493655</v>
      </c>
      <c r="S66" s="116">
        <f>JOD!S67/0.709</f>
        <v>16.675881523272214</v>
      </c>
      <c r="T66" s="116">
        <f>JOD!T67/0.709</f>
        <v>16.722849083215799</v>
      </c>
      <c r="U66" s="116">
        <f>JOD!U67/0.709</f>
        <v>16.883497884344148</v>
      </c>
      <c r="V66" s="116">
        <f>JOD!V67/0.709</f>
        <v>19.344428772919606</v>
      </c>
      <c r="W66" s="116">
        <f>JOD!W67/0.709</f>
        <v>21.350493653032441</v>
      </c>
      <c r="X66" s="116">
        <f>JOD!X67/0.709</f>
        <v>23.256558533145277</v>
      </c>
      <c r="Y66" s="116">
        <f>JOD!Y67/0.709</f>
        <v>25.681100141043721</v>
      </c>
      <c r="Z66" s="116">
        <f>JOD!Z67/0.709</f>
        <v>26.863751763046544</v>
      </c>
      <c r="AA66" s="134" t="s">
        <v>201</v>
      </c>
    </row>
    <row r="67" spans="1:27" ht="24.75">
      <c r="A67" s="100" t="s">
        <v>136</v>
      </c>
      <c r="B67" s="132" t="s">
        <v>20</v>
      </c>
      <c r="C67" s="132" t="s">
        <v>20</v>
      </c>
      <c r="D67" s="132" t="s">
        <v>20</v>
      </c>
      <c r="E67" s="132" t="s">
        <v>20</v>
      </c>
      <c r="F67" s="132" t="s">
        <v>20</v>
      </c>
      <c r="G67" s="132" t="s">
        <v>20</v>
      </c>
      <c r="H67" s="132" t="s">
        <v>20</v>
      </c>
      <c r="I67" s="132" t="s">
        <v>20</v>
      </c>
      <c r="J67" s="132" t="s">
        <v>20</v>
      </c>
      <c r="K67" s="132" t="s">
        <v>20</v>
      </c>
      <c r="L67" s="132" t="s">
        <v>20</v>
      </c>
      <c r="M67" s="132" t="s">
        <v>20</v>
      </c>
      <c r="N67" s="132" t="s">
        <v>20</v>
      </c>
      <c r="O67" s="132" t="s">
        <v>20</v>
      </c>
      <c r="P67" s="132" t="s">
        <v>20</v>
      </c>
      <c r="Q67" s="132" t="s">
        <v>20</v>
      </c>
      <c r="R67" s="116">
        <v>36.200000000000003</v>
      </c>
      <c r="S67" s="116">
        <v>40</v>
      </c>
      <c r="T67" s="116">
        <v>38.5</v>
      </c>
      <c r="U67" s="116">
        <v>37.9</v>
      </c>
      <c r="V67" s="116">
        <v>44.2</v>
      </c>
      <c r="W67" s="116">
        <v>46.1</v>
      </c>
      <c r="X67" s="116">
        <v>47.6</v>
      </c>
      <c r="Y67" s="116">
        <f>JOD!Y68</f>
        <v>50.3</v>
      </c>
      <c r="Z67" s="116">
        <f>JOD!Z68</f>
        <v>51</v>
      </c>
      <c r="AA67" s="134" t="s">
        <v>118</v>
      </c>
    </row>
    <row r="68" spans="1:27" ht="24.75" customHeight="1">
      <c r="A68" s="149" t="s">
        <v>22</v>
      </c>
      <c r="B68" s="150"/>
      <c r="C68" s="150"/>
      <c r="D68" s="150"/>
      <c r="E68" s="150"/>
      <c r="F68" s="150"/>
      <c r="G68" s="150"/>
      <c r="H68" s="150"/>
      <c r="I68" s="150"/>
      <c r="J68" s="151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2"/>
      <c r="Z68" s="152"/>
      <c r="AA68" s="153" t="s">
        <v>21</v>
      </c>
    </row>
    <row r="69" spans="1:27" ht="22.5" customHeight="1">
      <c r="A69" s="154" t="s">
        <v>23</v>
      </c>
      <c r="B69" s="155"/>
      <c r="C69" s="155"/>
      <c r="D69" s="155"/>
      <c r="E69" s="155"/>
      <c r="F69" s="155"/>
      <c r="G69" s="155"/>
      <c r="H69" s="155"/>
      <c r="I69" s="155"/>
      <c r="J69" s="156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7"/>
      <c r="Z69" s="157"/>
      <c r="AA69" s="158" t="s">
        <v>24</v>
      </c>
    </row>
    <row r="70" spans="1:27" ht="24.75">
      <c r="A70" s="97" t="s">
        <v>31</v>
      </c>
      <c r="B70" s="130">
        <v>2000</v>
      </c>
      <c r="C70" s="130">
        <v>2001</v>
      </c>
      <c r="D70" s="130">
        <v>2002</v>
      </c>
      <c r="E70" s="130">
        <v>2003</v>
      </c>
      <c r="F70" s="130">
        <v>2004</v>
      </c>
      <c r="G70" s="130">
        <v>2005</v>
      </c>
      <c r="H70" s="130">
        <v>2006</v>
      </c>
      <c r="I70" s="130">
        <v>2007</v>
      </c>
      <c r="J70" s="130">
        <v>2008</v>
      </c>
      <c r="K70" s="130">
        <v>2009</v>
      </c>
      <c r="L70" s="130">
        <v>2010</v>
      </c>
      <c r="M70" s="130">
        <v>2011</v>
      </c>
      <c r="N70" s="130">
        <v>2012</v>
      </c>
      <c r="O70" s="130">
        <v>2013</v>
      </c>
      <c r="P70" s="130">
        <v>2014</v>
      </c>
      <c r="Q70" s="130">
        <v>2015</v>
      </c>
      <c r="R70" s="130">
        <v>2016</v>
      </c>
      <c r="S70" s="130">
        <v>2017</v>
      </c>
      <c r="T70" s="130">
        <v>2018</v>
      </c>
      <c r="U70" s="130">
        <v>2019</v>
      </c>
      <c r="V70" s="130">
        <v>2020</v>
      </c>
      <c r="W70" s="130">
        <v>2021</v>
      </c>
      <c r="X70" s="130">
        <v>2022</v>
      </c>
      <c r="Y70" s="130">
        <v>2023</v>
      </c>
      <c r="Z70" s="130" t="s">
        <v>270</v>
      </c>
      <c r="AA70" s="131" t="s">
        <v>0</v>
      </c>
    </row>
    <row r="71" spans="1:27" ht="24.75">
      <c r="A71" s="100" t="s">
        <v>152</v>
      </c>
      <c r="B71" s="116">
        <f>JOD!B72/0.709</f>
        <v>2.750352609308886E-2</v>
      </c>
      <c r="C71" s="116">
        <f>JOD!C72/0.709</f>
        <v>-2.4964739069111168E-2</v>
      </c>
      <c r="D71" s="116">
        <f>JOD!D72/0.709</f>
        <v>0.50169252468265135</v>
      </c>
      <c r="E71" s="116">
        <f>JOD!E72/0.709</f>
        <v>1.1985895627644561</v>
      </c>
      <c r="F71" s="116">
        <f>JOD!F72/0.709</f>
        <v>3.9069111424541357E-2</v>
      </c>
      <c r="G71" s="116">
        <f>JOD!G72/0.709</f>
        <v>-2.2716502115655857</v>
      </c>
      <c r="H71" s="116">
        <f>JOD!H72/0.709</f>
        <v>-1.726093088857547</v>
      </c>
      <c r="I71" s="116">
        <f>JOD!I72/0.709</f>
        <v>-2.8744710860366705</v>
      </c>
      <c r="J71" s="116">
        <f>JOD!J72/0.709</f>
        <v>-2.0552891396332869</v>
      </c>
      <c r="K71" s="116">
        <f>JOD!K72/0.709</f>
        <v>-1.2452750352609312</v>
      </c>
      <c r="L71" s="116">
        <f>JOD!L72/0.709</f>
        <v>-1.8847672778561346</v>
      </c>
      <c r="M71" s="116">
        <f>JOD!M72/0.709</f>
        <v>-2.9602256699576865</v>
      </c>
      <c r="N71" s="116">
        <f>JOD!N72/0.709</f>
        <v>-4.717771509167842</v>
      </c>
      <c r="O71" s="116">
        <f>JOD!O72/0.709</f>
        <v>-3.5087447108603658</v>
      </c>
      <c r="P71" s="116">
        <f>JOD!P72/0.709</f>
        <v>-2.6117066290550066</v>
      </c>
      <c r="Q71" s="116">
        <f>JOD!Q72/0.709</f>
        <v>-3.4748942172073347</v>
      </c>
      <c r="R71" s="116">
        <f>JOD!R72/0.709</f>
        <v>-3.8572637517630466</v>
      </c>
      <c r="S71" s="116">
        <f>JOD!S72/0.709</f>
        <v>-4.3990126939351217</v>
      </c>
      <c r="T71" s="116">
        <f>JOD!T72/0.709</f>
        <v>-2.9667136812411847</v>
      </c>
      <c r="U71" s="116">
        <f>JOD!U72/0.709</f>
        <v>-0.77445698166431598</v>
      </c>
      <c r="V71" s="116">
        <f>JOD!V72/0.709</f>
        <v>-2.5090691114245418</v>
      </c>
      <c r="W71" s="116">
        <f>JOD!W72/0.709</f>
        <v>-3.7235543018335688</v>
      </c>
      <c r="X71" s="116">
        <f>JOD!X72/0.709</f>
        <v>-3.82228490832158</v>
      </c>
      <c r="Y71" s="174">
        <f>JOD!Y72/0.709</f>
        <v>-1.9181946403385051</v>
      </c>
      <c r="Z71" s="174">
        <f>JOD!Z72/0.709</f>
        <v>-1.692524682651622</v>
      </c>
      <c r="AA71" s="134" t="s">
        <v>202</v>
      </c>
    </row>
    <row r="72" spans="1:27" ht="24.75">
      <c r="A72" s="100" t="s">
        <v>96</v>
      </c>
      <c r="B72" s="116">
        <v>3</v>
      </c>
      <c r="C72" s="116">
        <v>3</v>
      </c>
      <c r="D72" s="116">
        <v>5</v>
      </c>
      <c r="E72" s="116">
        <v>12</v>
      </c>
      <c r="F72" s="116">
        <v>3</v>
      </c>
      <c r="G72" s="116">
        <v>18</v>
      </c>
      <c r="H72" s="116">
        <v>11</v>
      </c>
      <c r="I72" s="116">
        <v>17</v>
      </c>
      <c r="J72" s="116">
        <v>-9.0621084641222449</v>
      </c>
      <c r="K72" s="116">
        <v>-5.0677618571890477</v>
      </c>
      <c r="L72" s="116">
        <v>-6.9364128196180586</v>
      </c>
      <c r="M72" s="116">
        <v>-10.012333705259003</v>
      </c>
      <c r="N72" s="116">
        <v>-14.892340882238933</v>
      </c>
      <c r="O72" s="116">
        <v>-10.169379617052519</v>
      </c>
      <c r="P72" s="116">
        <v>-7.0778696142114779</v>
      </c>
      <c r="Q72" s="116">
        <v>-8.9926617418473302</v>
      </c>
      <c r="R72" s="116">
        <v>-9.6555143127978287</v>
      </c>
      <c r="S72" s="116">
        <v>-10.557515090606717</v>
      </c>
      <c r="T72" s="116">
        <v>-6.8307042418755533</v>
      </c>
      <c r="U72" s="116">
        <v>-1.7377841872057624</v>
      </c>
      <c r="V72" s="116">
        <v>-5.7492887318345911</v>
      </c>
      <c r="W72" s="116">
        <v>-8.0299999999999994</v>
      </c>
      <c r="X72" s="116">
        <f>JOD!X73</f>
        <v>-7.8413263023235702</v>
      </c>
      <c r="Y72" s="160">
        <f>JOD!Y73</f>
        <v>-3.7</v>
      </c>
      <c r="Z72" s="159">
        <v>-6.8</v>
      </c>
      <c r="AA72" s="134" t="s">
        <v>120</v>
      </c>
    </row>
    <row r="73" spans="1:27" ht="24.75">
      <c r="A73" s="100" t="s">
        <v>151</v>
      </c>
      <c r="B73" s="116">
        <f>JOD!B74/0.709</f>
        <v>1.6600846262341327</v>
      </c>
      <c r="C73" s="116">
        <f>JOD!C74/0.709</f>
        <v>1.8095909732016926</v>
      </c>
      <c r="D73" s="116">
        <f>JOD!D74/0.709</f>
        <v>1.9210155148095913</v>
      </c>
      <c r="E73" s="116">
        <f>JOD!E74/0.709</f>
        <v>1.9802538787023978</v>
      </c>
      <c r="F73" s="116">
        <f>JOD!F74/0.709</f>
        <v>2.0578279266572639</v>
      </c>
      <c r="G73" s="116">
        <f>JOD!G74/0.709</f>
        <v>2.1777150916784205</v>
      </c>
      <c r="H73" s="116">
        <f>JOD!H74/0.709</f>
        <v>2.5133991537376588</v>
      </c>
      <c r="I73" s="116">
        <f>JOD!I74/0.709</f>
        <v>2.9929478138222847</v>
      </c>
      <c r="J73" s="116">
        <f>JOD!J74/0.709</f>
        <v>3.7983074753173485</v>
      </c>
      <c r="K73" s="116">
        <f>JOD!K74/0.709</f>
        <v>3.6022566995768686</v>
      </c>
      <c r="L73" s="116">
        <f>JOD!L74/0.709</f>
        <v>3.6459802538787027</v>
      </c>
      <c r="M73" s="116">
        <f>JOD!M74/0.709</f>
        <v>3.4583921015514809</v>
      </c>
      <c r="N73" s="116">
        <f>JOD!N74/0.709</f>
        <v>3.5782792665726375</v>
      </c>
      <c r="O73" s="116">
        <f>JOD!O74/0.709</f>
        <v>3.6473906911142455</v>
      </c>
      <c r="P73" s="116">
        <f>JOD!P74/0.709</f>
        <v>3.7418899858956278</v>
      </c>
      <c r="Q73" s="116">
        <f>JOD!Q74/0.709</f>
        <v>3.7983074753173485</v>
      </c>
      <c r="R73" s="116">
        <f>JOD!R74/0.709</f>
        <v>3.7080394922425954</v>
      </c>
      <c r="S73" s="116">
        <f>JOD!S74/0.709</f>
        <v>3.7165021156558531</v>
      </c>
      <c r="T73" s="116">
        <f>JOD!T74/0.709</f>
        <v>3.6755994358251058</v>
      </c>
      <c r="U73" s="116">
        <f>JOD!U74/0.709</f>
        <v>3.7094499294781382</v>
      </c>
      <c r="V73" s="116">
        <f>JOD!V74/0.709</f>
        <v>3.3695345557122707</v>
      </c>
      <c r="W73" s="116">
        <f>JOD!W74/0.709</f>
        <v>3.4019746121297603</v>
      </c>
      <c r="X73" s="116">
        <f>JOD!X74/0.709</f>
        <v>3.4527503526093088</v>
      </c>
      <c r="Y73" s="161">
        <v>3.5</v>
      </c>
      <c r="Z73" s="113" t="s">
        <v>278</v>
      </c>
      <c r="AA73" s="134" t="s">
        <v>203</v>
      </c>
    </row>
    <row r="74" spans="1:27" ht="24.75">
      <c r="A74" s="100" t="s">
        <v>150</v>
      </c>
      <c r="B74" s="137">
        <f>JOD!B75/0.709</f>
        <v>904.0902679830748</v>
      </c>
      <c r="C74" s="137">
        <f>JOD!C75/0.709</f>
        <v>242.59520451339915</v>
      </c>
      <c r="D74" s="137">
        <f>JOD!D75/0.709</f>
        <v>224.40056417489421</v>
      </c>
      <c r="E74" s="137">
        <f>JOD!E75/0.709</f>
        <v>550.07052186177714</v>
      </c>
      <c r="F74" s="137">
        <f>JOD!F75/0.709</f>
        <v>918.194640338505</v>
      </c>
      <c r="G74" s="137">
        <f>JOD!G75/0.709</f>
        <v>1820.8744710860367</v>
      </c>
      <c r="H74" s="137">
        <f>JOD!H75/0.709</f>
        <v>3681.2411847672779</v>
      </c>
      <c r="I74" s="137">
        <f>JOD!I75/0.709</f>
        <v>2574.0479548660087</v>
      </c>
      <c r="J74" s="137">
        <f>JOD!J75/0.709</f>
        <v>2816.6431593794077</v>
      </c>
      <c r="K74" s="137">
        <f>JOD!K75/0.709</f>
        <v>2344.1466854724968</v>
      </c>
      <c r="L74" s="137">
        <f>JOD!L75/0.709</f>
        <v>1662.9055007052186</v>
      </c>
      <c r="M74" s="137">
        <f>JOD!M75/0.709</f>
        <v>1456.9816643159379</v>
      </c>
      <c r="N74" s="137">
        <f>JOD!N75/0.709</f>
        <v>1545.8392101551481</v>
      </c>
      <c r="O74" s="137">
        <f>JOD!O75/0.709</f>
        <v>1933.7094499294783</v>
      </c>
      <c r="P74" s="137">
        <f>JOD!P75/0.709</f>
        <v>2097.3201692524685</v>
      </c>
      <c r="Q74" s="137">
        <f>JOD!Q75/0.709</f>
        <v>1602.2566995768689</v>
      </c>
      <c r="R74" s="137">
        <f>JOD!R75/0.709</f>
        <v>1551.4809590973202</v>
      </c>
      <c r="S74" s="137">
        <f>JOD!S75/0.709</f>
        <v>2025.3878702397744</v>
      </c>
      <c r="T74" s="137">
        <f>JOD!T75/0.709</f>
        <v>963.32863187588157</v>
      </c>
      <c r="U74" s="137">
        <f>JOD!U75/0.709</f>
        <v>686.88293370944996</v>
      </c>
      <c r="V74" s="137">
        <f>JOD!V75/0.709</f>
        <v>734.83779971791262</v>
      </c>
      <c r="W74" s="137">
        <f>JOD!W75/0.709</f>
        <v>606.48801128349794</v>
      </c>
      <c r="X74" s="137">
        <f>JOD!X75/0.709</f>
        <v>1269.3935119887165</v>
      </c>
      <c r="Y74" s="162">
        <f>JOD!Y75/0.709</f>
        <v>779.68970380818052</v>
      </c>
      <c r="Z74" s="110">
        <f>JOD!Z75/0.709</f>
        <v>499.57686882933712</v>
      </c>
      <c r="AA74" s="134" t="s">
        <v>204</v>
      </c>
    </row>
    <row r="75" spans="1:27" ht="24.75">
      <c r="A75" s="100" t="s">
        <v>149</v>
      </c>
      <c r="B75" s="137">
        <f>JOD!B76/0.709</f>
        <v>913.96332863187592</v>
      </c>
      <c r="C75" s="137">
        <f>JOD!C76/0.709</f>
        <v>273.62482369534558</v>
      </c>
      <c r="D75" s="137">
        <f>JOD!D76/0.709</f>
        <v>238.36389280677011</v>
      </c>
      <c r="E75" s="137">
        <f>JOD!E76/0.709</f>
        <v>547.24964739069117</v>
      </c>
      <c r="F75" s="137">
        <f>JOD!F76/0.709</f>
        <v>936.53032440056427</v>
      </c>
      <c r="G75" s="137">
        <f>JOD!G76/0.709</f>
        <v>1984.4851904090269</v>
      </c>
      <c r="H75" s="137">
        <f>JOD!H76/0.709</f>
        <v>3543.0183356840621</v>
      </c>
      <c r="I75" s="137">
        <f>JOD!I76/0.709</f>
        <v>2622.0028208744711</v>
      </c>
      <c r="J75" s="137">
        <f>JOD!J76/0.709</f>
        <v>2829.3370944992948</v>
      </c>
      <c r="K75" s="137">
        <f>JOD!K76/0.709</f>
        <v>2416.0789844851906</v>
      </c>
      <c r="L75" s="137">
        <f>JOD!L76/0.709</f>
        <v>1691.114245416079</v>
      </c>
      <c r="M75" s="137">
        <f>JOD!M76/0.709</f>
        <v>1488.0112834978845</v>
      </c>
      <c r="N75" s="137">
        <f>JOD!N76/0.709</f>
        <v>1550.0705218617773</v>
      </c>
      <c r="O75" s="137">
        <f>JOD!O76/0.709</f>
        <v>1949.2242595204514</v>
      </c>
      <c r="P75" s="137">
        <f>JOD!P76/0.709</f>
        <v>2181.9464033850495</v>
      </c>
      <c r="Q75" s="137">
        <f>JOD!Q76/0.709</f>
        <v>1602.2566995768689</v>
      </c>
      <c r="R75" s="137">
        <f>JOD!R76/0.709</f>
        <v>1555.7122708039492</v>
      </c>
      <c r="S75" s="137">
        <f>JOD!S76/0.709</f>
        <v>2032.4400564174896</v>
      </c>
      <c r="T75" s="137">
        <f>JOD!T76/0.709</f>
        <v>956.27644569816653</v>
      </c>
      <c r="U75" s="137">
        <f>JOD!U76/0.709</f>
        <v>730.60648801128355</v>
      </c>
      <c r="V75" s="137">
        <f>JOD!V76/0.709</f>
        <v>761.63610719322992</v>
      </c>
      <c r="W75" s="137">
        <f>JOD!W76/0.709</f>
        <v>623.41325811001411</v>
      </c>
      <c r="X75" s="137">
        <f>JOD!X76/0.709</f>
        <v>1253.8787023977434</v>
      </c>
      <c r="Y75" s="163">
        <f>JOD!Y76/0.709</f>
        <v>844.00564174894214</v>
      </c>
      <c r="Z75" s="110">
        <f>JOD!Z76/0.709</f>
        <v>503.38504936530325</v>
      </c>
      <c r="AA75" s="134" t="s">
        <v>205</v>
      </c>
    </row>
    <row r="76" spans="1:27" ht="24.75">
      <c r="A76" s="100" t="s">
        <v>148</v>
      </c>
      <c r="B76" s="116">
        <f>JOD!B77/0.709</f>
        <v>0.72214386459802549</v>
      </c>
      <c r="C76" s="116">
        <f>JOD!C77/0.709</f>
        <v>0.69957686882933712</v>
      </c>
      <c r="D76" s="116">
        <f>JOD!D77/0.709</f>
        <v>1.0479548660084628</v>
      </c>
      <c r="E76" s="116">
        <f>JOD!E77/0.709</f>
        <v>1.0606488011283499</v>
      </c>
      <c r="F76" s="116">
        <f>JOD!F77/0.709</f>
        <v>1.3286318758815232</v>
      </c>
      <c r="G76" s="116">
        <f>JOD!G77/0.709</f>
        <v>1.4400564174894217</v>
      </c>
      <c r="H76" s="116">
        <f>JOD!H77/0.709</f>
        <v>2.0592383638928067</v>
      </c>
      <c r="I76" s="116">
        <f>JOD!I77/0.709</f>
        <v>2.310296191819464</v>
      </c>
      <c r="J76" s="116">
        <f>JOD!J77/0.709</f>
        <v>2.9464033850493654</v>
      </c>
      <c r="K76" s="116">
        <f>JOD!K77/0.709</f>
        <v>2.9153737658674195</v>
      </c>
      <c r="L76" s="116">
        <f>JOD!L77/0.709</f>
        <v>3.5895627644569816</v>
      </c>
      <c r="M76" s="116">
        <f>JOD!M77/0.709</f>
        <v>3.4301833568406206</v>
      </c>
      <c r="N76" s="116">
        <f>JOD!N77/0.709</f>
        <v>4.0677009873060648</v>
      </c>
      <c r="O76" s="116">
        <f>JOD!O77/0.709</f>
        <v>4.1227080394922426</v>
      </c>
      <c r="P76" s="116">
        <f>JOD!P77/0.709</f>
        <v>4.3822284908321585</v>
      </c>
      <c r="Q76" s="116">
        <f>JOD!Q77/0.709</f>
        <v>4.0705218617771513</v>
      </c>
      <c r="R76" s="116">
        <f>JOD!R77/0.709</f>
        <v>4.0493653032440058</v>
      </c>
      <c r="S76" s="116">
        <f>JOD!S77/0.709</f>
        <v>4.6445698166431599</v>
      </c>
      <c r="T76" s="116">
        <f>JOD!T77/0.709</f>
        <v>5.2566995768688294</v>
      </c>
      <c r="U76" s="116">
        <f>JOD!U77/0.709</f>
        <v>5.7940761636107192</v>
      </c>
      <c r="V76" s="116">
        <f>JOD!V77/0.709</f>
        <v>1.4104372355430184</v>
      </c>
      <c r="W76" s="116">
        <f>JOD!W77/0.709</f>
        <v>2.7630465444287733</v>
      </c>
      <c r="X76" s="116">
        <f>JOD!X77/0.709</f>
        <v>5.8166431593794075</v>
      </c>
      <c r="Y76" s="114">
        <v>7.4</v>
      </c>
      <c r="Z76" s="114" t="s">
        <v>279</v>
      </c>
      <c r="AA76" s="134" t="s">
        <v>182</v>
      </c>
    </row>
    <row r="77" spans="1:27" ht="24.75">
      <c r="A77" s="149" t="s">
        <v>22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5"/>
      <c r="Z77" s="165"/>
      <c r="AA77" s="153" t="s">
        <v>21</v>
      </c>
    </row>
    <row r="78" spans="1:27" ht="24.75">
      <c r="A78" s="154" t="s">
        <v>23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66"/>
      <c r="Z78" s="166"/>
      <c r="AA78" s="158" t="s">
        <v>24</v>
      </c>
    </row>
    <row r="79" spans="1:27" ht="48.75" customHeight="1">
      <c r="A79" s="97" t="s">
        <v>31</v>
      </c>
      <c r="B79" s="130">
        <v>2000</v>
      </c>
      <c r="C79" s="130">
        <v>2001</v>
      </c>
      <c r="D79" s="130">
        <v>2002</v>
      </c>
      <c r="E79" s="130">
        <v>2003</v>
      </c>
      <c r="F79" s="130">
        <v>2004</v>
      </c>
      <c r="G79" s="130">
        <v>2005</v>
      </c>
      <c r="H79" s="130">
        <v>2006</v>
      </c>
      <c r="I79" s="130">
        <v>2007</v>
      </c>
      <c r="J79" s="130">
        <v>2008</v>
      </c>
      <c r="K79" s="130">
        <v>2009</v>
      </c>
      <c r="L79" s="130">
        <v>2010</v>
      </c>
      <c r="M79" s="130">
        <v>2011</v>
      </c>
      <c r="N79" s="130">
        <v>2012</v>
      </c>
      <c r="O79" s="130">
        <v>2013</v>
      </c>
      <c r="P79" s="130">
        <v>2014</v>
      </c>
      <c r="Q79" s="130">
        <v>2015</v>
      </c>
      <c r="R79" s="130">
        <v>2016</v>
      </c>
      <c r="S79" s="130">
        <v>2017</v>
      </c>
      <c r="T79" s="130">
        <v>2018</v>
      </c>
      <c r="U79" s="130">
        <v>2019</v>
      </c>
      <c r="V79" s="130">
        <v>2020</v>
      </c>
      <c r="W79" s="130">
        <v>2021</v>
      </c>
      <c r="X79" s="130">
        <v>2022</v>
      </c>
      <c r="Y79" s="130" t="s">
        <v>212</v>
      </c>
      <c r="Z79" s="130" t="s">
        <v>253</v>
      </c>
      <c r="AA79" s="131" t="s">
        <v>0</v>
      </c>
    </row>
    <row r="80" spans="1:27" ht="24.75">
      <c r="A80" s="100" t="s">
        <v>147</v>
      </c>
      <c r="B80" s="116">
        <f>JOD!B81/0.709</f>
        <v>1.8992686516220032</v>
      </c>
      <c r="C80" s="116">
        <f>JOD!C81/0.709</f>
        <v>2.2944047954866011</v>
      </c>
      <c r="D80" s="116">
        <f>JOD!D81/0.709</f>
        <v>2.7700169252468267</v>
      </c>
      <c r="E80" s="116">
        <f>JOD!E81/0.709</f>
        <v>3.0816248236953454</v>
      </c>
      <c r="F80" s="116">
        <f>JOD!F81/0.709</f>
        <v>3.8829661495063474</v>
      </c>
      <c r="G80" s="116">
        <f>JOD!G81/0.709</f>
        <v>4.3012143864598027</v>
      </c>
      <c r="H80" s="116">
        <f>JOD!H81/0.709</f>
        <v>5.204345557122708</v>
      </c>
      <c r="I80" s="116">
        <f>JOD!I81/0.709</f>
        <v>5.7315105782792672</v>
      </c>
      <c r="J80" s="116">
        <f>JOD!J81/0.709</f>
        <v>7.9450000000000003</v>
      </c>
      <c r="K80" s="116">
        <f>JOD!K81/0.709</f>
        <v>6.3840959097320171</v>
      </c>
      <c r="L80" s="116">
        <f>JOD!L81/0.709</f>
        <v>7.0382482369534571</v>
      </c>
      <c r="M80" s="116">
        <f>JOD!M81/0.709</f>
        <v>8.0177418899858957</v>
      </c>
      <c r="N80" s="116">
        <f>JOD!N81/0.709</f>
        <v>7.8977038081805357</v>
      </c>
      <c r="O80" s="116">
        <f>JOD!O81/0.709</f>
        <v>7.9238688293370947</v>
      </c>
      <c r="P80" s="116">
        <f>JOD!P81/0.709</f>
        <v>8.3966389280677003</v>
      </c>
      <c r="Q80" s="116">
        <f>JOD!Q81/0.709</f>
        <v>7.8440225669957702</v>
      </c>
      <c r="R80" s="116">
        <f>JOD!R81/0.709</f>
        <v>7.5592792665726378</v>
      </c>
      <c r="S80" s="116">
        <f>JOD!S81/0.709</f>
        <v>7.522070521861778</v>
      </c>
      <c r="T80" s="116">
        <f>JOD!T81/0.709</f>
        <v>7.7611918194640346</v>
      </c>
      <c r="U80" s="116">
        <f>JOD!U81/0.709</f>
        <v>8.3290346967559934</v>
      </c>
      <c r="V80" s="116">
        <f>JOD!V81/0.709</f>
        <v>7.9545839210155158</v>
      </c>
      <c r="W80" s="116">
        <f>JOD!W81/0.709</f>
        <v>9.3706629055007067</v>
      </c>
      <c r="X80" s="116">
        <f>JOD!X81/0.709</f>
        <v>12.797831796036673</v>
      </c>
      <c r="Y80" s="132">
        <f>JOD!Y81/0.709</f>
        <v>12.607898448519041</v>
      </c>
      <c r="Z80" s="132">
        <f>JOD!Z81/0.709</f>
        <v>7.5684062059238366</v>
      </c>
      <c r="AA80" s="134" t="s">
        <v>206</v>
      </c>
    </row>
    <row r="81" spans="1:28" ht="24.75">
      <c r="A81" s="100" t="s">
        <v>138</v>
      </c>
      <c r="B81" s="116">
        <v>3.6855361469541492</v>
      </c>
      <c r="C81" s="116">
        <v>20.804647279738205</v>
      </c>
      <c r="D81" s="116">
        <v>20.72921616516048</v>
      </c>
      <c r="E81" s="116">
        <v>11.249313879941454</v>
      </c>
      <c r="F81" s="116">
        <v>26.003857434211255</v>
      </c>
      <c r="G81" s="116">
        <v>10.771359338443602</v>
      </c>
      <c r="H81" s="116">
        <v>20.997120569157318</v>
      </c>
      <c r="I81" s="116">
        <v>10.129323953807742</v>
      </c>
      <c r="J81" s="116">
        <v>38.619651686750842</v>
      </c>
      <c r="K81" s="116">
        <v>-19.64636992156052</v>
      </c>
      <c r="L81" s="116">
        <v>10.246593041063818</v>
      </c>
      <c r="M81" s="116">
        <v>13.916725015320239</v>
      </c>
      <c r="N81" s="116">
        <v>-1.4971557260440846</v>
      </c>
      <c r="O81" s="116">
        <v>0.33129909391458057</v>
      </c>
      <c r="P81" s="116">
        <v>5.9664049079186725</v>
      </c>
      <c r="Q81" s="116">
        <v>-6.5813996029373527</v>
      </c>
      <c r="R81" s="116">
        <v>-3.6300673282252802</v>
      </c>
      <c r="S81" s="116">
        <v>-0.49222608927014733</v>
      </c>
      <c r="T81" s="116">
        <v>3.1789292177903263</v>
      </c>
      <c r="U81" s="116">
        <v>7.3164391565208291</v>
      </c>
      <c r="V81" s="116">
        <v>-4.4957283691748842</v>
      </c>
      <c r="W81" s="116">
        <v>17.802049718075111</v>
      </c>
      <c r="X81" s="116">
        <v>36.573387871248372</v>
      </c>
      <c r="Y81" s="132">
        <f>JOD!Y82</f>
        <v>-1.5</v>
      </c>
      <c r="Z81" s="132">
        <f>JOD!Z82</f>
        <v>1.9</v>
      </c>
      <c r="AA81" s="134" t="s">
        <v>124</v>
      </c>
    </row>
    <row r="82" spans="1:28" ht="24.75">
      <c r="A82" s="100" t="s">
        <v>146</v>
      </c>
      <c r="B82" s="116">
        <f>JOD!B83/0.709</f>
        <v>1.5244240620592384</v>
      </c>
      <c r="C82" s="116">
        <f>JOD!C83/0.709</f>
        <v>1.9074344146685474</v>
      </c>
      <c r="D82" s="116">
        <f>JOD!D83/0.709</f>
        <v>2.1956953455571226</v>
      </c>
      <c r="E82" s="116">
        <f>JOD!E83/0.709</f>
        <v>2.3625881523272216</v>
      </c>
      <c r="F82" s="116">
        <f>JOD!F83/0.709</f>
        <v>3.2533511988716506</v>
      </c>
      <c r="G82" s="116">
        <f>JOD!G83/0.709</f>
        <v>3.6251368124118484</v>
      </c>
      <c r="H82" s="116">
        <f>JOD!H83/0.709</f>
        <v>4.1316078984485189</v>
      </c>
      <c r="I82" s="116">
        <f>JOD!I83/0.709</f>
        <v>4.4904188998589563</v>
      </c>
      <c r="J82" s="116">
        <f>JOD!J83/0.709</f>
        <v>6.249806770098731</v>
      </c>
      <c r="K82" s="116">
        <f>JOD!K83/0.709</f>
        <v>5.0481889985895636</v>
      </c>
      <c r="L82" s="116">
        <f>JOD!L83/0.709</f>
        <v>5.9477418899858954</v>
      </c>
      <c r="M82" s="116">
        <f>JOD!M83/0.709</f>
        <v>6.7783822284908313</v>
      </c>
      <c r="N82" s="116">
        <f>JOD!N83/0.709</f>
        <v>6.6989703808180527</v>
      </c>
      <c r="O82" s="116">
        <f>JOD!O83/0.709</f>
        <v>6.7774809590973213</v>
      </c>
      <c r="P82" s="116">
        <f>JOD!P83/0.709</f>
        <v>7.2821283497884357</v>
      </c>
      <c r="Q82" s="116">
        <f>JOD!Q83/0.709</f>
        <v>6.7666897038081801</v>
      </c>
      <c r="R82" s="116">
        <f>JOD!R83/0.709</f>
        <v>6.2010070521861778</v>
      </c>
      <c r="S82" s="116">
        <f>JOD!S83/0.709</f>
        <v>6.3529252468265165</v>
      </c>
      <c r="T82" s="116">
        <f>JOD!T83/0.709</f>
        <v>6.5933794076163617</v>
      </c>
      <c r="U82" s="116">
        <f>JOD!U83/0.709</f>
        <v>7.046099576868829</v>
      </c>
      <c r="V82" s="116">
        <f>JOD!V83/0.709</f>
        <v>7.1143864598025397</v>
      </c>
      <c r="W82" s="116">
        <f>JOD!W83/0.709</f>
        <v>8.5173483779971804</v>
      </c>
      <c r="X82" s="116">
        <f>JOD!X83/0.709</f>
        <v>11.799055600916788</v>
      </c>
      <c r="Y82" s="132">
        <f>JOD!Y83/0.709</f>
        <v>11.667136812411849</v>
      </c>
      <c r="Z82" s="132">
        <f>JOD!Z83/0.709</f>
        <v>6.8504936530324407</v>
      </c>
      <c r="AA82" s="134" t="s">
        <v>178</v>
      </c>
    </row>
    <row r="83" spans="1:28" ht="24.75">
      <c r="A83" s="100" t="s">
        <v>139</v>
      </c>
      <c r="B83" s="116">
        <v>2.8024030029907294</v>
      </c>
      <c r="C83" s="116">
        <v>25.124921742046439</v>
      </c>
      <c r="D83" s="116">
        <v>15.112495018009113</v>
      </c>
      <c r="E83" s="116">
        <v>7.6009090745579897</v>
      </c>
      <c r="F83" s="116">
        <v>37.702849126158526</v>
      </c>
      <c r="G83" s="116">
        <v>11.427773726646635</v>
      </c>
      <c r="H83" s="116">
        <v>13.971088878703867</v>
      </c>
      <c r="I83" s="116">
        <v>8.6845366314934154</v>
      </c>
      <c r="J83" s="116">
        <v>39.180929652131937</v>
      </c>
      <c r="K83" s="116">
        <v>-19.226478765041648</v>
      </c>
      <c r="L83" s="116">
        <v>17.81931880220138</v>
      </c>
      <c r="M83" s="116">
        <v>13.965641984287686</v>
      </c>
      <c r="N83" s="116">
        <v>-1.1715457316495872</v>
      </c>
      <c r="O83" s="116">
        <v>1.1719797792221414</v>
      </c>
      <c r="P83" s="116">
        <v>7.4459433193055702</v>
      </c>
      <c r="Q83" s="116">
        <v>-7.0781318485718572</v>
      </c>
      <c r="R83" s="116">
        <v>-8.3598136811807109</v>
      </c>
      <c r="S83" s="116">
        <v>2.4498955308683179</v>
      </c>
      <c r="T83" s="116">
        <v>3.7849360955405587</v>
      </c>
      <c r="U83" s="116">
        <v>6.866284211242359</v>
      </c>
      <c r="V83" s="116">
        <v>0.96914444919123355</v>
      </c>
      <c r="W83" s="116">
        <v>19.720068991495012</v>
      </c>
      <c r="X83" s="116">
        <v>38.529681742233578</v>
      </c>
      <c r="Y83" s="132">
        <f>JOD!Y84</f>
        <v>-1.1000000000000001</v>
      </c>
      <c r="Z83" s="132">
        <f>JOD!Z84</f>
        <v>-0.7</v>
      </c>
      <c r="AA83" s="134" t="s">
        <v>125</v>
      </c>
    </row>
    <row r="84" spans="1:28" ht="24.75">
      <c r="A84" s="100" t="s">
        <v>145</v>
      </c>
      <c r="B84" s="116">
        <f>JOD!B85/0.709</f>
        <v>4.597184297602257</v>
      </c>
      <c r="C84" s="116">
        <f>JOD!C85/0.709</f>
        <v>4.8712679830747527</v>
      </c>
      <c r="D84" s="116">
        <f>JOD!D85/0.709</f>
        <v>5.0763892806770103</v>
      </c>
      <c r="E84" s="116">
        <f>JOD!E85/0.709</f>
        <v>5.7433117066290542</v>
      </c>
      <c r="F84" s="116">
        <f>JOD!F85/0.709</f>
        <v>8.1794654442877306</v>
      </c>
      <c r="G84" s="116">
        <f>JOD!G85/0.709</f>
        <v>10.497692524682652</v>
      </c>
      <c r="H84" s="116">
        <f>JOD!H85/0.709</f>
        <v>11.548272214386461</v>
      </c>
      <c r="I84" s="116">
        <f>JOD!I85/0.709</f>
        <v>13.712544428772921</v>
      </c>
      <c r="J84" s="116">
        <f>JOD!J85/0.709</f>
        <v>17.011135401974613</v>
      </c>
      <c r="K84" s="116">
        <f>JOD!K85/0.709</f>
        <v>14.256270803949226</v>
      </c>
      <c r="L84" s="116">
        <f>JOD!L85/0.709</f>
        <v>15.585509167842032</v>
      </c>
      <c r="M84" s="116">
        <f>JOD!M85/0.709</f>
        <v>18.956579689703808</v>
      </c>
      <c r="N84" s="116">
        <f>JOD!N85/0.709</f>
        <v>20.781028208744711</v>
      </c>
      <c r="O84" s="116">
        <f>JOD!O85/0.709</f>
        <v>22.097805359661496</v>
      </c>
      <c r="P84" s="116">
        <f>JOD!P85/0.709</f>
        <v>22.962184767277858</v>
      </c>
      <c r="Q84" s="116">
        <f>JOD!Q85/0.709</f>
        <v>20.503782792665728</v>
      </c>
      <c r="R84" s="116">
        <f>JOD!R85/0.709</f>
        <v>19.351726375176305</v>
      </c>
      <c r="S84" s="116">
        <f>JOD!S85/0.709</f>
        <v>20.527108603667138</v>
      </c>
      <c r="T84" s="116">
        <f>JOD!T85/0.709</f>
        <v>20.338543018335685</v>
      </c>
      <c r="U84" s="116">
        <f>JOD!U85/0.709</f>
        <v>19.19739322990127</v>
      </c>
      <c r="V84" s="116">
        <f>JOD!V85/0.709</f>
        <v>17.257294901269393</v>
      </c>
      <c r="W84" s="116">
        <f>JOD!W85/0.709</f>
        <v>21.572819258110016</v>
      </c>
      <c r="X84" s="116">
        <f>JOD!X85/0.709</f>
        <v>27.402652343413259</v>
      </c>
      <c r="Y84" s="132">
        <f>JOD!Y85/0.709</f>
        <v>25.753173483779975</v>
      </c>
      <c r="Z84" s="132">
        <f>JOD!Z85/0.709</f>
        <v>15.150916784203105</v>
      </c>
      <c r="AA84" s="134" t="s">
        <v>179</v>
      </c>
    </row>
    <row r="85" spans="1:28" ht="24.75">
      <c r="A85" s="100" t="s">
        <v>140</v>
      </c>
      <c r="B85" s="116">
        <v>23.686823051653704</v>
      </c>
      <c r="C85" s="116">
        <v>5.961990377793839</v>
      </c>
      <c r="D85" s="116">
        <v>4.2108399356174147</v>
      </c>
      <c r="E85" s="116">
        <v>13.13773213749873</v>
      </c>
      <c r="F85" s="116">
        <v>42.417230025088401</v>
      </c>
      <c r="G85" s="116">
        <v>28.342036483739832</v>
      </c>
      <c r="H85" s="116">
        <v>10.007720146438274</v>
      </c>
      <c r="I85" s="116">
        <v>18.741091084519795</v>
      </c>
      <c r="J85" s="116">
        <v>24.055280114755988</v>
      </c>
      <c r="K85" s="116">
        <v>-16.194478104651438</v>
      </c>
      <c r="L85" s="116">
        <v>9.3238854829033215</v>
      </c>
      <c r="M85" s="116">
        <v>21.629518070653674</v>
      </c>
      <c r="N85" s="116">
        <v>9.6243549675358651</v>
      </c>
      <c r="O85" s="116">
        <v>6.336438879201765</v>
      </c>
      <c r="P85" s="116">
        <v>3.9116074811403934</v>
      </c>
      <c r="Q85" s="116">
        <v>-10.706306910810426</v>
      </c>
      <c r="R85" s="116">
        <v>-5.6187505941660731</v>
      </c>
      <c r="S85" s="116">
        <v>6.0737848691296676</v>
      </c>
      <c r="T85" s="116">
        <v>-0.9186173706791152</v>
      </c>
      <c r="U85" s="116">
        <v>-5.6107745151933415</v>
      </c>
      <c r="V85" s="116">
        <v>-10.106050886169484</v>
      </c>
      <c r="W85" s="116">
        <v>25.006957240576469</v>
      </c>
      <c r="X85" s="116">
        <v>27.023974083088831</v>
      </c>
      <c r="Y85" s="132">
        <f>JOD!Y86</f>
        <v>-6</v>
      </c>
      <c r="Z85" s="132">
        <f>JOD!Z86</f>
        <v>0.8</v>
      </c>
      <c r="AA85" s="134" t="s">
        <v>126</v>
      </c>
    </row>
    <row r="86" spans="1:28" ht="24.75">
      <c r="A86" s="100" t="s">
        <v>144</v>
      </c>
      <c r="B86" s="116">
        <f>JOD!B87/0.709</f>
        <v>-2.6979156459802542</v>
      </c>
      <c r="C86" s="116">
        <f>JOD!C87/0.709</f>
        <v>-2.5768631875881525</v>
      </c>
      <c r="D86" s="116">
        <f>JOD!D87/0.709</f>
        <v>-2.3063723554301836</v>
      </c>
      <c r="E86" s="116">
        <f>JOD!E87/0.709</f>
        <v>-2.6616868829337097</v>
      </c>
      <c r="F86" s="116">
        <f>JOD!F87/0.709</f>
        <v>-4.2964992947813823</v>
      </c>
      <c r="G86" s="116">
        <f>JOD!G87/0.709</f>
        <v>-6.1964781382228491</v>
      </c>
      <c r="H86" s="116">
        <f>JOD!H87/0.709</f>
        <v>-6.3439266572637516</v>
      </c>
      <c r="I86" s="116">
        <f>JOD!I87/0.709</f>
        <v>-7.9810338504936524</v>
      </c>
      <c r="J86" s="116">
        <f>JOD!J87/0.709</f>
        <v>-9.0661354019746128</v>
      </c>
      <c r="K86" s="116">
        <f>JOD!K87/0.709</f>
        <v>-7.8721748942172081</v>
      </c>
      <c r="L86" s="116">
        <f>JOD!L87/0.709</f>
        <v>-8.5472609308885765</v>
      </c>
      <c r="M86" s="116">
        <f>JOD!M87/0.709</f>
        <v>-10.938837799717914</v>
      </c>
      <c r="N86" s="116">
        <f>JOD!N87/0.709</f>
        <v>-12.883324400564177</v>
      </c>
      <c r="O86" s="116">
        <f>JOD!O87/0.709</f>
        <v>-14.173936530324401</v>
      </c>
      <c r="P86" s="116">
        <f>JOD!P87/0.709</f>
        <v>-14.565545839210156</v>
      </c>
      <c r="Q86" s="116">
        <f>JOD!Q87/0.709</f>
        <v>-12.65976022566996</v>
      </c>
      <c r="R86" s="116">
        <f>JOD!R87/0.709</f>
        <v>-11.792447108603668</v>
      </c>
      <c r="S86" s="116">
        <f>JOD!S87/0.709</f>
        <v>-13.005038081805361</v>
      </c>
      <c r="T86" s="116">
        <f>JOD!T87/0.709</f>
        <v>-12.577351198871654</v>
      </c>
      <c r="U86" s="116">
        <f>JOD!U87/0.709</f>
        <v>-10.868358533145278</v>
      </c>
      <c r="V86" s="116">
        <f>JOD!V87/0.709</f>
        <v>-9.3027109802538792</v>
      </c>
      <c r="W86" s="116">
        <f>JOD!W87/0.709</f>
        <v>-12.202156352609308</v>
      </c>
      <c r="X86" s="116">
        <f>JOD!X87/0.709</f>
        <v>-14.604820547376587</v>
      </c>
      <c r="Y86" s="132">
        <f>JOD!Y87/0.709</f>
        <v>-13.145275035260932</v>
      </c>
      <c r="Z86" s="132">
        <f>JOD!Z87/0.709</f>
        <v>-7.5825105782792672</v>
      </c>
      <c r="AA86" s="134" t="s">
        <v>180</v>
      </c>
    </row>
    <row r="87" spans="1:28" ht="24.75">
      <c r="A87" s="126" t="s">
        <v>27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8"/>
      <c r="Z87" s="128"/>
      <c r="AA87" s="129" t="s">
        <v>26</v>
      </c>
    </row>
    <row r="88" spans="1:28" ht="54" customHeight="1">
      <c r="A88" s="97" t="s">
        <v>31</v>
      </c>
      <c r="B88" s="130">
        <v>2000</v>
      </c>
      <c r="C88" s="130">
        <v>2001</v>
      </c>
      <c r="D88" s="130">
        <v>2002</v>
      </c>
      <c r="E88" s="130">
        <v>2003</v>
      </c>
      <c r="F88" s="130">
        <v>2004</v>
      </c>
      <c r="G88" s="130">
        <v>2005</v>
      </c>
      <c r="H88" s="130">
        <v>2006</v>
      </c>
      <c r="I88" s="130">
        <v>2007</v>
      </c>
      <c r="J88" s="130">
        <v>2008</v>
      </c>
      <c r="K88" s="130">
        <v>2009</v>
      </c>
      <c r="L88" s="130">
        <v>2010</v>
      </c>
      <c r="M88" s="130">
        <v>2011</v>
      </c>
      <c r="N88" s="130">
        <v>2012</v>
      </c>
      <c r="O88" s="130">
        <v>2013</v>
      </c>
      <c r="P88" s="130">
        <v>2014</v>
      </c>
      <c r="Q88" s="130">
        <v>2015</v>
      </c>
      <c r="R88" s="130">
        <v>2016</v>
      </c>
      <c r="S88" s="130">
        <v>2017</v>
      </c>
      <c r="T88" s="130">
        <v>2018</v>
      </c>
      <c r="U88" s="130">
        <v>2019</v>
      </c>
      <c r="V88" s="130">
        <v>2020</v>
      </c>
      <c r="W88" s="130">
        <v>2021</v>
      </c>
      <c r="X88" s="130">
        <v>2022</v>
      </c>
      <c r="Y88" s="130" t="s">
        <v>212</v>
      </c>
      <c r="Z88" s="130" t="s">
        <v>271</v>
      </c>
      <c r="AA88" s="131" t="s">
        <v>0</v>
      </c>
    </row>
    <row r="89" spans="1:28" ht="24.75">
      <c r="A89" s="100" t="s">
        <v>229</v>
      </c>
      <c r="B89" s="116">
        <f>JOD!B90/0.709</f>
        <v>10.486177715091676</v>
      </c>
      <c r="C89" s="116">
        <f>JOD!C90/0.709</f>
        <v>11.094640338504938</v>
      </c>
      <c r="D89" s="116">
        <f>JOD!D90/0.709</f>
        <v>11.874612129760227</v>
      </c>
      <c r="E89" s="116">
        <f>JOD!E90/0.709</f>
        <v>13.35077574047955</v>
      </c>
      <c r="F89" s="116">
        <f>JOD!F90/0.709</f>
        <v>14.910296191819462</v>
      </c>
      <c r="G89" s="116">
        <f>JOD!G90/0.709</f>
        <v>17.438645980253877</v>
      </c>
      <c r="H89" s="116">
        <f>JOD!H90/0.709</f>
        <v>19.900846262341329</v>
      </c>
      <c r="I89" s="116">
        <f>JOD!I90/0.709</f>
        <v>22.012552891396336</v>
      </c>
      <c r="J89" s="116">
        <f>JOD!J90/0.709</f>
        <v>25.817066290550073</v>
      </c>
      <c r="K89" s="116">
        <f>JOD!K90/0.709</f>
        <v>28.227503526093098</v>
      </c>
      <c r="L89" s="116">
        <f>JOD!L90/0.709</f>
        <v>31.462200282087448</v>
      </c>
      <c r="M89" s="116">
        <f>JOD!M90/0.709</f>
        <v>34.018194640338507</v>
      </c>
      <c r="N89" s="116">
        <f>JOD!N90/0.709</f>
        <v>35.183497884344149</v>
      </c>
      <c r="O89" s="116">
        <f>JOD!O90/0.709</f>
        <v>38.594358251057834</v>
      </c>
      <c r="P89" s="116">
        <f>JOD!P90/0.709</f>
        <v>41.241748942172066</v>
      </c>
      <c r="Q89" s="116">
        <f>JOD!Q90/0.709</f>
        <v>44.577574047954869</v>
      </c>
      <c r="R89" s="116">
        <f>JOD!R90/0.709</f>
        <v>46.369816643159375</v>
      </c>
      <c r="S89" s="116">
        <f>JOD!S90/0.709</f>
        <v>46.484626234132584</v>
      </c>
      <c r="T89" s="116">
        <f>JOD!T90/0.709</f>
        <v>47.051198871650222</v>
      </c>
      <c r="U89" s="116">
        <f>JOD!U90/0.709</f>
        <v>49.322561523272221</v>
      </c>
      <c r="V89" s="116">
        <f>JOD!V90/0.709</f>
        <v>52.202961918194639</v>
      </c>
      <c r="W89" s="116">
        <f>JOD!W90/0.709</f>
        <v>55.725246826516219</v>
      </c>
      <c r="X89" s="116">
        <f>JOD!X90/0.709</f>
        <v>58.789421720733436</v>
      </c>
      <c r="Y89" s="110">
        <f>JOD!Y90/0.709</f>
        <v>60.173483779971789</v>
      </c>
      <c r="Z89" s="110">
        <f>JOD!Z90/0.709</f>
        <v>63.361918194640346</v>
      </c>
      <c r="AA89" s="167" t="s">
        <v>224</v>
      </c>
      <c r="AB89" s="64"/>
    </row>
    <row r="90" spans="1:28" ht="24.75">
      <c r="A90" s="100" t="s">
        <v>230</v>
      </c>
      <c r="B90" s="116">
        <v>10.182879838757472</v>
      </c>
      <c r="C90" s="116">
        <v>5.8025206128021551</v>
      </c>
      <c r="D90" s="116">
        <v>7.0301674273146801</v>
      </c>
      <c r="E90" s="116">
        <v>12.43125749783232</v>
      </c>
      <c r="F90" s="116">
        <v>11.681122368129124</v>
      </c>
      <c r="G90" s="116">
        <v>16.957072856953644</v>
      </c>
      <c r="H90" s="116">
        <v>14.11921708185055</v>
      </c>
      <c r="I90" s="116">
        <v>10.611139854142905</v>
      </c>
      <c r="J90" s="116">
        <v>17.283381068629893</v>
      </c>
      <c r="K90" s="116">
        <v>9.3366039673737902</v>
      </c>
      <c r="L90" s="116">
        <v>11.459379512624096</v>
      </c>
      <c r="M90" s="116">
        <v>8.1240165510810556</v>
      </c>
      <c r="N90" s="116">
        <v>3.4255293566455975</v>
      </c>
      <c r="O90" s="116">
        <v>9.6944890980593499</v>
      </c>
      <c r="P90" s="116">
        <v>6.8595276902723867</v>
      </c>
      <c r="Q90" s="116">
        <v>8.0884666420432154</v>
      </c>
      <c r="R90" s="116">
        <v>4.0205027605954484</v>
      </c>
      <c r="S90" s="116">
        <v>0.24759552503026327</v>
      </c>
      <c r="T90" s="116">
        <v>1.218838750394454</v>
      </c>
      <c r="U90" s="116">
        <v>4.8</v>
      </c>
      <c r="V90" s="116">
        <v>5.8</v>
      </c>
      <c r="W90" s="116">
        <v>6.7472893853058054</v>
      </c>
      <c r="X90" s="116">
        <v>5.4987192856347633</v>
      </c>
      <c r="Y90" s="110">
        <f>JOD!Y91</f>
        <v>2.4</v>
      </c>
      <c r="Z90" s="110">
        <f>JOD!Z91</f>
        <v>5.3</v>
      </c>
      <c r="AA90" s="167" t="s">
        <v>214</v>
      </c>
      <c r="AB90" s="64"/>
    </row>
    <row r="91" spans="1:28" ht="24.75">
      <c r="A91" s="100" t="s">
        <v>231</v>
      </c>
      <c r="B91" s="116">
        <f>JOD!B92/0.709</f>
        <v>11.600141043723555</v>
      </c>
      <c r="C91" s="116">
        <f>JOD!C92/0.709</f>
        <v>12.300846262341325</v>
      </c>
      <c r="D91" s="116">
        <f>JOD!D92/0.709</f>
        <v>13.212552891396335</v>
      </c>
      <c r="E91" s="116">
        <f>JOD!E92/0.709</f>
        <v>14.061212976022569</v>
      </c>
      <c r="F91" s="116">
        <f>JOD!F92/0.709</f>
        <v>16.310437235543016</v>
      </c>
      <c r="G91" s="116">
        <f>JOD!G92/0.709</f>
        <v>18.503949224259522</v>
      </c>
      <c r="H91" s="116">
        <f>JOD!H92/0.709</f>
        <v>20.580818053596616</v>
      </c>
      <c r="I91" s="116">
        <f>JOD!I92/0.709</f>
        <v>22.550211565585336</v>
      </c>
      <c r="J91" s="116">
        <f>JOD!J92/0.709</f>
        <v>25.532581100141044</v>
      </c>
      <c r="K91" s="116">
        <f>JOD!K92/0.709</f>
        <v>28.629760225669958</v>
      </c>
      <c r="L91" s="116">
        <f>JOD!L92/0.709</f>
        <v>31.741607898448525</v>
      </c>
      <c r="M91" s="116">
        <f>JOD!M92/0.709</f>
        <v>34.383497884344145</v>
      </c>
      <c r="N91" s="116">
        <f>JOD!N92/0.709</f>
        <v>35.218053596614951</v>
      </c>
      <c r="O91" s="116">
        <f>JOD!O92/0.709</f>
        <v>38.918476727785617</v>
      </c>
      <c r="P91" s="116">
        <f>JOD!P92/0.709</f>
        <v>42.681241184767281</v>
      </c>
      <c r="Q91" s="116">
        <f>JOD!Q92/0.709</f>
        <v>45.97813822284909</v>
      </c>
      <c r="R91" s="116">
        <f>JOD!R92/0.709</f>
        <v>46.403385049365305</v>
      </c>
      <c r="S91" s="116">
        <f>JOD!S92/0.709</f>
        <v>46.823131170662911</v>
      </c>
      <c r="T91" s="116">
        <f>JOD!T92/0.709</f>
        <v>47.740479548660083</v>
      </c>
      <c r="U91" s="116">
        <f>JOD!U92/0.709</f>
        <v>49.795909732016931</v>
      </c>
      <c r="V91" s="116">
        <f>JOD!V92/0.709</f>
        <v>51.888716502115663</v>
      </c>
      <c r="W91" s="116">
        <f>JOD!W92/0.709</f>
        <v>55.743723554301837</v>
      </c>
      <c r="X91" s="116">
        <f>JOD!X92/0.709</f>
        <v>59.388857545839208</v>
      </c>
      <c r="Y91" s="110">
        <f>JOD!Y92/0.709</f>
        <v>61.698166431593798</v>
      </c>
      <c r="Z91" s="110">
        <f>JOD!Z92/0.709</f>
        <v>65.304513399153734</v>
      </c>
      <c r="AA91" s="167" t="s">
        <v>225</v>
      </c>
      <c r="AB91" s="64"/>
    </row>
    <row r="92" spans="1:28" ht="24.75">
      <c r="A92" s="100" t="s">
        <v>232</v>
      </c>
      <c r="B92" s="116">
        <f>JOD!B93/0.709</f>
        <v>7.0524682651621999</v>
      </c>
      <c r="C92" s="116">
        <f>JOD!C93/0.709</f>
        <v>7.3394922425952043</v>
      </c>
      <c r="D92" s="116">
        <f>JOD!D93/0.709</f>
        <v>7.8033850493653043</v>
      </c>
      <c r="E92" s="116">
        <f>JOD!E93/0.709</f>
        <v>8.579548660084626</v>
      </c>
      <c r="F92" s="116">
        <f>JOD!F93/0.709</f>
        <v>9.7019746121297619</v>
      </c>
      <c r="G92" s="116">
        <f>JOD!G93/0.709</f>
        <v>11.797602256699577</v>
      </c>
      <c r="H92" s="116">
        <f>JOD!H93/0.709</f>
        <v>13.296191819464035</v>
      </c>
      <c r="I92" s="116">
        <f>JOD!I93/0.709</f>
        <v>14.97602256699577</v>
      </c>
      <c r="J92" s="116">
        <f>JOD!J93/0.709</f>
        <v>18.827080394922426</v>
      </c>
      <c r="K92" s="116">
        <f>JOD!K93/0.709</f>
        <v>22.376727785613543</v>
      </c>
      <c r="L92" s="116">
        <f>JOD!L93/0.709</f>
        <v>24.847954866008465</v>
      </c>
      <c r="M92" s="116">
        <f>JOD!M93/0.709</f>
        <v>26.966290550070521</v>
      </c>
      <c r="N92" s="116">
        <f>JOD!N93/0.709</f>
        <v>24.980253878702396</v>
      </c>
      <c r="O92" s="116">
        <f>JOD!O93/0.709</f>
        <v>29.623413258110016</v>
      </c>
      <c r="P92" s="116">
        <f>JOD!P93/0.709</f>
        <v>33.868970380818055</v>
      </c>
      <c r="Q92" s="116">
        <f>JOD!Q93/0.709</f>
        <v>36.691819464033856</v>
      </c>
      <c r="R92" s="116">
        <f>JOD!R93/0.709</f>
        <v>36.626516220028208</v>
      </c>
      <c r="S92" s="116">
        <f>JOD!S93/0.709</f>
        <v>36.166572637517632</v>
      </c>
      <c r="T92" s="116">
        <f>JOD!T93/0.709</f>
        <v>36.202397743300423</v>
      </c>
      <c r="U92" s="116">
        <f>JOD!U93/0.709</f>
        <v>38.233145275035263</v>
      </c>
      <c r="V92" s="116">
        <f>JOD!V93/0.709</f>
        <v>39.822143864598033</v>
      </c>
      <c r="W92" s="116">
        <f>JOD!W93/0.709</f>
        <v>43.278702397743302</v>
      </c>
      <c r="X92" s="116">
        <f>JOD!X93/0.709</f>
        <v>46.320874471086043</v>
      </c>
      <c r="Y92" s="110">
        <f>JOD!Y93/0.709</f>
        <v>48.616361071932303</v>
      </c>
      <c r="Z92" s="110">
        <f>JOD!Z93/0.709</f>
        <v>51.457404795486603</v>
      </c>
      <c r="AA92" s="167" t="s">
        <v>226</v>
      </c>
      <c r="AB92" s="64"/>
    </row>
    <row r="93" spans="1:28" ht="24.75">
      <c r="A93" s="100" t="s">
        <v>233</v>
      </c>
      <c r="B93" s="116">
        <f>JOD!B94/0.709</f>
        <v>4.5476727785613544</v>
      </c>
      <c r="C93" s="116">
        <f>JOD!C94/0.709</f>
        <v>4.9613540197461212</v>
      </c>
      <c r="D93" s="116">
        <f>JOD!D94/0.709</f>
        <v>5.4091678420310298</v>
      </c>
      <c r="E93" s="116">
        <f>JOD!E94/0.709</f>
        <v>5.481664315937941</v>
      </c>
      <c r="F93" s="116">
        <f>JOD!F94/0.709</f>
        <v>6.6084626234132582</v>
      </c>
      <c r="G93" s="116">
        <f>JOD!G94/0.709</f>
        <v>6.7063469675599441</v>
      </c>
      <c r="H93" s="116">
        <f>JOD!H94/0.709</f>
        <v>7.284626234132582</v>
      </c>
      <c r="I93" s="116">
        <f>JOD!I94/0.709</f>
        <v>7.5741889985895643</v>
      </c>
      <c r="J93" s="116">
        <f>JOD!J94/0.709</f>
        <v>6.7055007052186184</v>
      </c>
      <c r="K93" s="116">
        <f>JOD!K94/0.709</f>
        <v>6.2530324400564172</v>
      </c>
      <c r="L93" s="116">
        <f>JOD!L94/0.709</f>
        <v>6.8936530324400564</v>
      </c>
      <c r="M93" s="116">
        <f>JOD!M94/0.709</f>
        <v>7.4172073342736251</v>
      </c>
      <c r="N93" s="116">
        <f>JOD!N94/0.709</f>
        <v>10.237799717912553</v>
      </c>
      <c r="O93" s="116">
        <f>JOD!O94/0.709</f>
        <v>9.2950634696755987</v>
      </c>
      <c r="P93" s="116">
        <f>JOD!P94/0.709</f>
        <v>8.8122708039492235</v>
      </c>
      <c r="Q93" s="116">
        <f>JOD!Q94/0.709</f>
        <v>9.2863187588152325</v>
      </c>
      <c r="R93" s="116">
        <f>JOD!R94/0.709</f>
        <v>9.7768688293370953</v>
      </c>
      <c r="S93" s="116">
        <f>JOD!S94/0.709</f>
        <v>10.656558533145276</v>
      </c>
      <c r="T93" s="116">
        <f>JOD!T94/0.709</f>
        <v>11.538081805359663</v>
      </c>
      <c r="U93" s="116">
        <f>JOD!U94/0.709</f>
        <v>11.562764456981666</v>
      </c>
      <c r="V93" s="116">
        <f>JOD!V94/0.709</f>
        <v>12.066572637517632</v>
      </c>
      <c r="W93" s="116">
        <f>JOD!W94/0.709</f>
        <v>12.465021156558533</v>
      </c>
      <c r="X93" s="116">
        <f>JOD!X94/0.709</f>
        <v>13.067983074753174</v>
      </c>
      <c r="Y93" s="110">
        <f>JOD!Y94/0.709</f>
        <v>13.081805359661496</v>
      </c>
      <c r="Z93" s="110">
        <f>JOD!Z94/0.709</f>
        <v>13.847108603667138</v>
      </c>
      <c r="AA93" s="167" t="s">
        <v>227</v>
      </c>
      <c r="AB93" s="64"/>
    </row>
    <row r="94" spans="1:28" ht="24.75">
      <c r="A94" s="100" t="s">
        <v>171</v>
      </c>
      <c r="B94" s="116">
        <f>JOD!B95/0.709</f>
        <v>6.4125528913963334</v>
      </c>
      <c r="C94" s="116">
        <f>JOD!C95/0.709</f>
        <v>6.9801128349788435</v>
      </c>
      <c r="D94" s="116">
        <f>JOD!D95/0.709</f>
        <v>7.2355430183356839</v>
      </c>
      <c r="E94" s="116">
        <f>JOD!E95/0.709</f>
        <v>7.4222849083215792</v>
      </c>
      <c r="F94" s="116">
        <f>JOD!F95/0.709</f>
        <v>8.7294781382228486</v>
      </c>
      <c r="G94" s="116">
        <f>JOD!G95/0.709</f>
        <v>10.922849083215798</v>
      </c>
      <c r="H94" s="116">
        <f>JOD!H95/0.709</f>
        <v>13.768547249647391</v>
      </c>
      <c r="I94" s="116">
        <f>JOD!I95/0.709</f>
        <v>15.93173483779972</v>
      </c>
      <c r="J94" s="116">
        <f>JOD!J95/0.709</f>
        <v>18.398166431593793</v>
      </c>
      <c r="K94" s="116">
        <f>JOD!K95/0.709</f>
        <v>18.783074753173487</v>
      </c>
      <c r="L94" s="116">
        <f>JOD!L95/0.709</f>
        <v>20.382792665726374</v>
      </c>
      <c r="M94" s="116">
        <f>JOD!M95/0.709</f>
        <v>22.357122708039494</v>
      </c>
      <c r="N94" s="116">
        <f>JOD!N95/0.709</f>
        <v>25.147813822284913</v>
      </c>
      <c r="O94" s="116">
        <f>JOD!O95/0.709</f>
        <v>26.713314527503524</v>
      </c>
      <c r="P94" s="116">
        <f>JOD!P95/0.709</f>
        <v>27.185472496473906</v>
      </c>
      <c r="Q94" s="116">
        <f>JOD!Q95/0.709</f>
        <v>29.765162200282088</v>
      </c>
      <c r="R94" s="116">
        <f>JOD!R95/0.709</f>
        <v>32.307193229901273</v>
      </c>
      <c r="S94" s="116">
        <f>JOD!S95/0.709</f>
        <v>34.889703808180535</v>
      </c>
      <c r="T94" s="116">
        <f>JOD!T95/0.709</f>
        <v>36.82905500705219</v>
      </c>
      <c r="U94" s="116">
        <f>JOD!U95/0.709</f>
        <v>38.197743300423127</v>
      </c>
      <c r="V94" s="116">
        <f>JOD!V95/0.709</f>
        <v>40.393653032440056</v>
      </c>
      <c r="W94" s="116">
        <f>JOD!W95/0.709</f>
        <v>42.353314527503528</v>
      </c>
      <c r="X94" s="116">
        <f>JOD!X95/0.709</f>
        <v>45.968265162200289</v>
      </c>
      <c r="Y94" s="110">
        <f>JOD!Y95/0.709</f>
        <v>47.090409026798305</v>
      </c>
      <c r="Z94" s="110">
        <f>JOD!Z95/0.709</f>
        <v>48.806911142454169</v>
      </c>
      <c r="AA94" s="167" t="s">
        <v>228</v>
      </c>
      <c r="AB94" s="64"/>
    </row>
    <row r="95" spans="1:28" ht="24.75">
      <c r="A95" s="100" t="s">
        <v>143</v>
      </c>
      <c r="B95" s="116">
        <f>JOD!B96/0.709</f>
        <v>2.6798307475317347</v>
      </c>
      <c r="C95" s="116">
        <f>JOD!C96/0.709</f>
        <v>2.5387870239774331</v>
      </c>
      <c r="D95" s="116">
        <f>JOD!D96/0.709</f>
        <v>3.5260930888575461</v>
      </c>
      <c r="E95" s="116">
        <f>JOD!E96/0.709</f>
        <v>4.7954866008462629</v>
      </c>
      <c r="F95" s="116">
        <f>JOD!F96/0.709</f>
        <v>4.7954866008462629</v>
      </c>
      <c r="G95" s="116">
        <f>JOD!G96/0.709</f>
        <v>4.7954866008462629</v>
      </c>
      <c r="H95" s="116">
        <f>JOD!H96/0.709</f>
        <v>6.0648801128349792</v>
      </c>
      <c r="I95" s="116">
        <f>JOD!I96/0.709</f>
        <v>6.9111424541607906</v>
      </c>
      <c r="J95" s="116">
        <f>JOD!J96/0.709</f>
        <v>7.6163610719322996</v>
      </c>
      <c r="K95" s="116">
        <f>JOD!K96/0.709</f>
        <v>10.719322990126939</v>
      </c>
      <c r="L95" s="116">
        <f>JOD!L96/0.709</f>
        <v>11.706629055007054</v>
      </c>
      <c r="M95" s="116">
        <f>JOD!M96/0.709</f>
        <v>11.142454160789846</v>
      </c>
      <c r="N95" s="116">
        <f>JOD!N96/0.709</f>
        <v>7.0521861777150923</v>
      </c>
      <c r="O95" s="116">
        <f>JOD!O96/0.709</f>
        <v>11.56558533145275</v>
      </c>
      <c r="P95" s="116">
        <f>JOD!P96/0.709</f>
        <v>13.963328631875882</v>
      </c>
      <c r="Q95" s="116">
        <f>JOD!Q96/0.709</f>
        <v>14.245416078984485</v>
      </c>
      <c r="R95" s="116">
        <f>JOD!R96/0.709</f>
        <v>13.258110014104373</v>
      </c>
      <c r="S95" s="116">
        <f>JOD!S96/0.709</f>
        <v>12.834978843441467</v>
      </c>
      <c r="T95" s="116">
        <f>JOD!T96/0.709</f>
        <v>11.142454160789846</v>
      </c>
      <c r="U95" s="116">
        <f>JOD!U96/0.709</f>
        <v>12.170380818053598</v>
      </c>
      <c r="V95" s="116">
        <f>JOD!V96/0.709</f>
        <v>12.168265162200285</v>
      </c>
      <c r="W95" s="116">
        <f>JOD!W96/0.709</f>
        <v>14.294682651622004</v>
      </c>
      <c r="X95" s="116">
        <f>JOD!X96/0.709</f>
        <v>13.254736248236954</v>
      </c>
      <c r="Y95" s="116">
        <f>JOD!Y96/0.709</f>
        <v>13.391866008462621</v>
      </c>
      <c r="Z95" s="110">
        <v>14.2</v>
      </c>
      <c r="AA95" s="134" t="s">
        <v>207</v>
      </c>
    </row>
    <row r="96" spans="1:28" ht="24.75">
      <c r="A96" s="100" t="s">
        <v>60</v>
      </c>
      <c r="B96" s="116">
        <f>JOD!B98/0.709</f>
        <v>2.8208744710860367</v>
      </c>
      <c r="C96" s="116">
        <f>JOD!C98/0.709</f>
        <v>2.6798307475317347</v>
      </c>
      <c r="D96" s="116">
        <f>JOD!D98/0.709</f>
        <v>3.6671368124118482</v>
      </c>
      <c r="E96" s="116">
        <f>JOD!E98/0.709</f>
        <v>4.7954866008462629</v>
      </c>
      <c r="F96" s="116">
        <f>JOD!F98/0.709</f>
        <v>4.9365303244005645</v>
      </c>
      <c r="G96" s="116">
        <f>JOD!G98/0.709</f>
        <v>4.9365303244005645</v>
      </c>
      <c r="H96" s="116">
        <f>JOD!H98/0.709</f>
        <v>6.3469675599435824</v>
      </c>
      <c r="I96" s="116">
        <f>JOD!I98/0.709</f>
        <v>7.193229901269393</v>
      </c>
      <c r="J96" s="116">
        <f>JOD!J98/0.709</f>
        <v>8.0394922425952053</v>
      </c>
      <c r="K96" s="116">
        <f>JOD!K98/0.709</f>
        <v>11.56558533145275</v>
      </c>
      <c r="L96" s="116">
        <f>JOD!L98/0.709</f>
        <v>13.117066290550072</v>
      </c>
      <c r="M96" s="116">
        <f>JOD!M98/0.709</f>
        <v>11.424541607898449</v>
      </c>
      <c r="N96" s="116">
        <f>JOD!N98/0.709</f>
        <v>7.6163610719322996</v>
      </c>
      <c r="O96" s="116">
        <f>JOD!O98/0.709</f>
        <v>12.834978843441467</v>
      </c>
      <c r="P96" s="116">
        <f>JOD!P98/0.709</f>
        <v>14.950634696755994</v>
      </c>
      <c r="Q96" s="116">
        <f>JOD!Q98/0.709</f>
        <v>15.655853314527503</v>
      </c>
      <c r="R96" s="116">
        <f>JOD!R98/0.709</f>
        <v>14.52750352609309</v>
      </c>
      <c r="S96" s="116">
        <f>JOD!S98/0.709</f>
        <v>14.386459802538786</v>
      </c>
      <c r="T96" s="116">
        <f>JOD!T98/0.709</f>
        <v>13.399153737658676</v>
      </c>
      <c r="U96" s="116">
        <f>JOD!U98/0.709</f>
        <v>14.329337094499294</v>
      </c>
      <c r="V96" s="116">
        <f>JOD!V98/0.709</f>
        <v>15.919746121297603</v>
      </c>
      <c r="W96" s="116">
        <f>JOD!W98/0.709</f>
        <v>18.043232722143866</v>
      </c>
      <c r="X96" s="116">
        <f>JOD!X98/0.709</f>
        <v>17.266908321579692</v>
      </c>
      <c r="Y96" s="116">
        <f>JOD!Y98/0.709</f>
        <v>18.122944992947811</v>
      </c>
      <c r="Z96" s="110">
        <v>20</v>
      </c>
      <c r="AA96" s="134" t="s">
        <v>208</v>
      </c>
    </row>
    <row r="97" spans="1:27" ht="24.75">
      <c r="A97" s="100" t="s">
        <v>141</v>
      </c>
      <c r="B97" s="116">
        <v>5.7</v>
      </c>
      <c r="C97" s="116">
        <v>5.0999999999999996</v>
      </c>
      <c r="D97" s="116">
        <v>6.3</v>
      </c>
      <c r="E97" s="116">
        <v>6.3</v>
      </c>
      <c r="F97" s="116">
        <v>5.0999999999999996</v>
      </c>
      <c r="G97" s="116">
        <v>4.5</v>
      </c>
      <c r="H97" s="116">
        <v>4.9000000000000004</v>
      </c>
      <c r="I97" s="116">
        <v>4.5</v>
      </c>
      <c r="J97" s="116">
        <v>5.9</v>
      </c>
      <c r="K97" s="116">
        <v>7.6</v>
      </c>
      <c r="L97" s="116">
        <v>7.3</v>
      </c>
      <c r="M97" s="116">
        <v>5.9</v>
      </c>
      <c r="N97" s="116">
        <v>3.8</v>
      </c>
      <c r="O97" s="116">
        <v>6.1</v>
      </c>
      <c r="P97" s="116">
        <v>7.9</v>
      </c>
      <c r="Q97" s="116">
        <v>8.6</v>
      </c>
      <c r="R97" s="116">
        <v>7.5</v>
      </c>
      <c r="S97" s="116">
        <v>7.6</v>
      </c>
      <c r="T97" s="116">
        <v>7.3</v>
      </c>
      <c r="U97" s="116">
        <f>JOD!U99</f>
        <v>9.3000000000000007</v>
      </c>
      <c r="V97" s="116">
        <f>JOD!V99</f>
        <v>8.1999999999999993</v>
      </c>
      <c r="W97" s="116">
        <f>JOD!W99</f>
        <v>7.2</v>
      </c>
      <c r="X97" s="116">
        <f>JOD!X99</f>
        <v>7.1</v>
      </c>
      <c r="Y97" s="116">
        <f>JOD!Y99</f>
        <v>7.9</v>
      </c>
      <c r="Z97" s="110">
        <v>8.6999999999999993</v>
      </c>
      <c r="AA97" s="134" t="s">
        <v>43</v>
      </c>
    </row>
    <row r="98" spans="1:27" ht="24.75">
      <c r="A98" s="168" t="s">
        <v>211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70" t="s">
        <v>211</v>
      </c>
    </row>
    <row r="99" spans="1:27" ht="31.5">
      <c r="A99" s="168" t="s">
        <v>248</v>
      </c>
      <c r="B99" s="171"/>
      <c r="C99" s="171"/>
      <c r="D99" s="171"/>
      <c r="E99" s="171"/>
      <c r="F99" s="171"/>
      <c r="G99" s="171"/>
      <c r="H99" s="171"/>
      <c r="I99" s="171"/>
      <c r="J99" s="172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0" t="s">
        <v>247</v>
      </c>
    </row>
    <row r="100" spans="1:27" ht="24.75">
      <c r="A100" s="168" t="s">
        <v>34</v>
      </c>
      <c r="B100" s="171"/>
      <c r="C100" s="171"/>
      <c r="D100" s="171"/>
      <c r="E100" s="171"/>
      <c r="F100" s="171"/>
      <c r="G100" s="171"/>
      <c r="H100" s="171"/>
      <c r="I100" s="171"/>
      <c r="J100" s="172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0" t="s">
        <v>34</v>
      </c>
    </row>
    <row r="101" spans="1:27" ht="24.75">
      <c r="A101" s="168" t="s">
        <v>234</v>
      </c>
      <c r="B101" s="171"/>
      <c r="C101" s="171"/>
      <c r="D101" s="171"/>
      <c r="E101" s="171"/>
      <c r="F101" s="171"/>
      <c r="G101" s="171"/>
      <c r="H101" s="171"/>
      <c r="I101" s="171"/>
      <c r="J101" s="172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0" t="s">
        <v>234</v>
      </c>
    </row>
  </sheetData>
  <mergeCells count="21">
    <mergeCell ref="B55:AA55"/>
    <mergeCell ref="B40:E40"/>
    <mergeCell ref="F40:I40"/>
    <mergeCell ref="J40:M40"/>
    <mergeCell ref="N40:Q40"/>
    <mergeCell ref="R40:U40"/>
    <mergeCell ref="V38:Z38"/>
    <mergeCell ref="V39:Z39"/>
    <mergeCell ref="V40:Z40"/>
    <mergeCell ref="B43:AA43"/>
    <mergeCell ref="B50:AA50"/>
    <mergeCell ref="B39:E39"/>
    <mergeCell ref="F39:I39"/>
    <mergeCell ref="J39:M39"/>
    <mergeCell ref="N39:Q39"/>
    <mergeCell ref="R39:U39"/>
    <mergeCell ref="B38:E38"/>
    <mergeCell ref="F38:I38"/>
    <mergeCell ref="J38:M38"/>
    <mergeCell ref="N38:Q38"/>
    <mergeCell ref="R38:U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3 M j V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Z 3 M j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d z I 1 c o i k e 4 D g A A A B E A A A A T A B w A R m 9 y b X V s Y X M v U 2 V j d G l v b j E u b S C i G A A o o B Q A A A A A A A A A A A A A A A A A A A A A A A A A A A A r T k 0 u y c z P U w i G 0 I b W A F B L A Q I t A B Q A A g A I A G d z I 1 c g O B 9 n p A A A A P U A A A A S A A A A A A A A A A A A A A A A A A A A A A B D b 2 5 m a W c v U G F j a 2 F n Z S 5 4 b W x Q S w E C L Q A U A A I A C A B n c y N X D 8 r p q 6 Q A A A D p A A A A E w A A A A A A A A A A A A A A A A D w A A A A W 0 N v b n R l b n R f V H l w Z X N d L n h t b F B L A Q I t A B Q A A g A I A G d z I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s B D g I L p Q b R 7 A l S l w p 4 b H b A A A A A A I A A A A A A A N m A A D A A A A A E A A A A G a c B M X C 0 B h S Q v t u b e / T f B E A A A A A B I A A A K A A A A A Q A A A A F H 2 2 V 2 Y p N h h f 3 5 J / n A g Q B 1 A A A A C I w g 7 g M k M 9 v i Y I z 8 U 3 y w z O S 1 D C k Z Z d F 7 z d J W X l v + M i c 5 4 I B w L 5 O E Z l M s h d m K V D 6 5 a V 0 e b U O z Q 3 0 i y B U b L i S E 2 b n A K z n 3 o T 8 b 3 x x d I 0 Z 4 m K R R Q A A A A 8 a t m F D d p i K r N 2 o B 4 0 R M v L I K K A L A = = < / D a t a M a s h u p > 
</file>

<file path=customXml/itemProps1.xml><?xml version="1.0" encoding="utf-8"?>
<ds:datastoreItem xmlns:ds="http://schemas.openxmlformats.org/officeDocument/2006/customXml" ds:itemID="{2A991142-E6AF-4B2E-9B41-B6C26F3DD4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JOD</vt:lpstr>
      <vt:lpstr>USD</vt:lpstr>
      <vt:lpstr>JOD!Print_Area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Hadram Al-Fayez</dc:creator>
  <cp:lastModifiedBy>Mohammad Diabat</cp:lastModifiedBy>
  <cp:lastPrinted>2024-07-31T11:52:57Z</cp:lastPrinted>
  <dcterms:created xsi:type="dcterms:W3CDTF">2015-06-05T18:17:20Z</dcterms:created>
  <dcterms:modified xsi:type="dcterms:W3CDTF">2024-10-16T07:34:34Z</dcterms:modified>
</cp:coreProperties>
</file>